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725" windowWidth="13395" windowHeight="5610"/>
  </bookViews>
  <sheets>
    <sheet name="общий по РМ " sheetId="13" r:id="rId1"/>
    <sheet name="2 +5 микрорайон " sheetId="15" r:id="rId2"/>
    <sheet name="Лист2" sheetId="2" r:id="rId3"/>
    <sheet name="Лист3" sheetId="3" r:id="rId4"/>
  </sheets>
  <definedNames>
    <definedName name="_xlnm._FilterDatabase" localSheetId="1" hidden="1">'2 +5 микрорайон '!$A$7:$S$42</definedName>
    <definedName name="_xlnm._FilterDatabase" localSheetId="0" hidden="1">'общий по РМ '!$A$6:$Q$129</definedName>
    <definedName name="_xlnm.Print_Titles" localSheetId="1">'2 +5 микрорайон '!$4:$6</definedName>
    <definedName name="_xlnm.Print_Titles" localSheetId="0">'общий по РМ '!$3:$5</definedName>
    <definedName name="_xlnm.Print_Area" localSheetId="1">'2 +5 микрорайон '!$A$1:$T$43</definedName>
  </definedNames>
  <calcPr calcId="144525"/>
</workbook>
</file>

<file path=xl/calcChain.xml><?xml version="1.0" encoding="utf-8"?>
<calcChain xmlns="http://schemas.openxmlformats.org/spreadsheetml/2006/main">
  <c r="F133" i="13" l="1"/>
  <c r="E133" i="13"/>
  <c r="G61" i="13"/>
  <c r="H61" i="13"/>
  <c r="I61" i="13"/>
  <c r="F61" i="13"/>
  <c r="G60" i="13"/>
  <c r="H60" i="13"/>
  <c r="I60" i="13"/>
  <c r="F60" i="13"/>
  <c r="E58" i="13"/>
  <c r="E57" i="13"/>
  <c r="E56" i="13"/>
  <c r="E55" i="13"/>
  <c r="D38" i="15" l="1"/>
  <c r="D18" i="15"/>
  <c r="D12" i="15"/>
  <c r="D13" i="15"/>
  <c r="E51" i="13" l="1"/>
  <c r="F59" i="13"/>
  <c r="E48" i="13"/>
  <c r="E54" i="13" l="1"/>
  <c r="E53" i="13"/>
  <c r="E52" i="13"/>
  <c r="H41" i="15"/>
  <c r="G41" i="15"/>
  <c r="F41" i="15"/>
  <c r="E41" i="15"/>
  <c r="D40" i="15"/>
  <c r="D39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G21" i="15"/>
  <c r="F21" i="15"/>
  <c r="E21" i="15"/>
  <c r="D20" i="15"/>
  <c r="D19" i="15"/>
  <c r="D17" i="15"/>
  <c r="D16" i="15"/>
  <c r="H14" i="15"/>
  <c r="G14" i="15"/>
  <c r="F14" i="15"/>
  <c r="E14" i="15"/>
  <c r="D11" i="15"/>
  <c r="D10" i="15"/>
  <c r="D9" i="15"/>
  <c r="F42" i="15" l="1"/>
  <c r="D14" i="15"/>
  <c r="G42" i="15"/>
  <c r="D41" i="15"/>
  <c r="E42" i="15"/>
  <c r="H21" i="15"/>
  <c r="D21" i="15" s="1"/>
  <c r="H42" i="15" l="1"/>
  <c r="D42" i="15" s="1"/>
  <c r="E26" i="13" l="1"/>
  <c r="E95" i="13" l="1"/>
  <c r="G100" i="13" l="1"/>
  <c r="H100" i="13"/>
  <c r="I100" i="13"/>
  <c r="F100" i="13"/>
  <c r="G99" i="13"/>
  <c r="H99" i="13"/>
  <c r="I99" i="13"/>
  <c r="F99" i="13"/>
  <c r="E40" i="13" l="1"/>
  <c r="E42" i="13"/>
  <c r="E116" i="13" l="1"/>
  <c r="G131" i="13" l="1"/>
  <c r="H131" i="13"/>
  <c r="F131" i="13"/>
  <c r="G98" i="13"/>
  <c r="H98" i="13"/>
  <c r="I98" i="13"/>
  <c r="F98" i="13"/>
  <c r="E96" i="13"/>
  <c r="E103" i="13"/>
  <c r="E41" i="13"/>
  <c r="E63" i="13"/>
  <c r="E99" i="13" l="1"/>
  <c r="E100" i="13"/>
  <c r="E70" i="13"/>
  <c r="E20" i="13"/>
  <c r="E79" i="13"/>
  <c r="E80" i="13"/>
  <c r="E81" i="13"/>
  <c r="E82" i="13"/>
  <c r="E14" i="13" l="1"/>
  <c r="E15" i="13"/>
  <c r="I131" i="13" l="1"/>
  <c r="F130" i="13"/>
  <c r="G130" i="13"/>
  <c r="H130" i="13"/>
  <c r="I130" i="13"/>
  <c r="E71" i="13"/>
  <c r="E72" i="13"/>
  <c r="E50" i="13"/>
  <c r="E73" i="13"/>
  <c r="E74" i="13"/>
  <c r="E75" i="13"/>
  <c r="E76" i="13"/>
  <c r="E77" i="13"/>
  <c r="E78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104" i="13"/>
  <c r="E102" i="13"/>
  <c r="E130" i="13" s="1"/>
  <c r="E125" i="13"/>
  <c r="E126" i="13"/>
  <c r="E114" i="13"/>
  <c r="E113" i="13"/>
  <c r="E127" i="13"/>
  <c r="E117" i="13"/>
  <c r="E28" i="13" l="1"/>
  <c r="E45" i="13"/>
  <c r="G132" i="13" l="1"/>
  <c r="H132" i="13"/>
  <c r="F132" i="13"/>
  <c r="E121" i="13"/>
  <c r="E122" i="13"/>
  <c r="E123" i="13"/>
  <c r="E124" i="13"/>
  <c r="E120" i="13" l="1"/>
  <c r="I132" i="13" l="1"/>
  <c r="E132" i="13" s="1"/>
  <c r="E65" i="13"/>
  <c r="E12" i="13"/>
  <c r="E66" i="13"/>
  <c r="E67" i="13"/>
  <c r="E68" i="13"/>
  <c r="E69" i="13"/>
  <c r="E118" i="13"/>
  <c r="E128" i="13"/>
  <c r="E129" i="13"/>
  <c r="E97" i="13"/>
  <c r="G59" i="13"/>
  <c r="G133" i="13" s="1"/>
  <c r="H59" i="13"/>
  <c r="I59" i="13"/>
  <c r="E27" i="13"/>
  <c r="E38" i="13"/>
  <c r="E36" i="13"/>
  <c r="E33" i="13"/>
  <c r="E32" i="13"/>
  <c r="E30" i="13"/>
  <c r="E98" i="13" l="1"/>
  <c r="H133" i="13"/>
  <c r="I133" i="13"/>
  <c r="E131" i="13"/>
  <c r="E61" i="13"/>
  <c r="E59" i="13"/>
  <c r="E64" i="13"/>
  <c r="E19" i="13"/>
  <c r="E119" i="13"/>
  <c r="E47" i="13"/>
  <c r="E49" i="13"/>
  <c r="E105" i="13"/>
  <c r="E106" i="13"/>
  <c r="E107" i="13"/>
  <c r="E108" i="13"/>
  <c r="E109" i="13"/>
  <c r="E110" i="13"/>
  <c r="E111" i="13"/>
  <c r="E112" i="13"/>
  <c r="E115" i="13"/>
  <c r="E22" i="13"/>
  <c r="E29" i="13"/>
  <c r="E31" i="13"/>
  <c r="E34" i="13"/>
  <c r="E35" i="13"/>
  <c r="E37" i="13"/>
  <c r="E44" i="13"/>
  <c r="E39" i="13"/>
  <c r="E43" i="13"/>
  <c r="E9" i="13"/>
  <c r="E10" i="13"/>
  <c r="E11" i="13"/>
  <c r="E13" i="13"/>
  <c r="E16" i="13"/>
  <c r="E17" i="13"/>
  <c r="E18" i="13"/>
  <c r="E21" i="13"/>
  <c r="E23" i="13"/>
  <c r="E24" i="13"/>
  <c r="E25" i="13"/>
  <c r="E46" i="13"/>
  <c r="E8" i="13" l="1"/>
  <c r="F135" i="13" l="1"/>
  <c r="I134" i="13"/>
  <c r="H134" i="13"/>
  <c r="G134" i="13"/>
  <c r="H135" i="13"/>
  <c r="I135" i="13"/>
  <c r="G135" i="13" l="1"/>
  <c r="E135" i="13" s="1"/>
  <c r="E60" i="13"/>
  <c r="F134" i="13"/>
  <c r="E134" i="13" s="1"/>
</calcChain>
</file>

<file path=xl/sharedStrings.xml><?xml version="1.0" encoding="utf-8"?>
<sst xmlns="http://schemas.openxmlformats.org/spreadsheetml/2006/main" count="1067" uniqueCount="335">
  <si>
    <t>Площадь квартиры, кв.м.</t>
  </si>
  <si>
    <t>в том числе:</t>
  </si>
  <si>
    <t>1-комн.</t>
  </si>
  <si>
    <t>2-комн.</t>
  </si>
  <si>
    <t>3-комн.</t>
  </si>
  <si>
    <t>4-комн.</t>
  </si>
  <si>
    <t>Кол-во  квартир для реализации</t>
  </si>
  <si>
    <t xml:space="preserve">Всего: </t>
  </si>
  <si>
    <t>Кочкуровский</t>
  </si>
  <si>
    <t>Краснослободский</t>
  </si>
  <si>
    <t>Лямбирский</t>
  </si>
  <si>
    <t>Ромодановский</t>
  </si>
  <si>
    <t>Рузаевский</t>
  </si>
  <si>
    <t>г.о.Саранск</t>
  </si>
  <si>
    <t>ООО "Технострой"</t>
  </si>
  <si>
    <t>введен</t>
  </si>
  <si>
    <t>ООО "Саранскстройинвест"</t>
  </si>
  <si>
    <t>ООО "Вега"</t>
  </si>
  <si>
    <t>ООО ПФ "Жилкоммунстрой"</t>
  </si>
  <si>
    <t>Адрес, телефон застройщика</t>
  </si>
  <si>
    <t>430016, г. Саранск, ул. Терешковой, д. 2-25, тел. 48-02-04</t>
  </si>
  <si>
    <t>430000, г. Саранск, ул. Коммунистическая, д. 89, тел. 24-29-83</t>
  </si>
  <si>
    <t>430000, г. Саранск, пр. Ленина,21, тел. 47-65-25</t>
  </si>
  <si>
    <t>430005, г. Саранск, ул. Советская, д. 52-1, тел. 47-94-77</t>
  </si>
  <si>
    <t>ООО "СДС-Управление строительства"</t>
  </si>
  <si>
    <t xml:space="preserve">г. Саранск, ул. Мокшанская д. 16, тел. 24-41-51 </t>
  </si>
  <si>
    <t>г. Саранск, ул. Энергетическая, 49, тел. 29-36-94</t>
  </si>
  <si>
    <t xml:space="preserve">Планируемый срок ввода в эксплуатацию жилого дома                  </t>
  </si>
  <si>
    <t>Застройщик</t>
  </si>
  <si>
    <t xml:space="preserve">430011, г. Саранск, пер. Дачный, д. 2,
тел. 29-36-42 </t>
  </si>
  <si>
    <t>г. Рузаевка, ул. Ленина, тел. 8-834-51-6-49-03</t>
  </si>
  <si>
    <t>Чамзинский</t>
  </si>
  <si>
    <t>1 - в г.Рузаевка</t>
  </si>
  <si>
    <t>1- г.о. Саранск, 4 -в районе</t>
  </si>
  <si>
    <t xml:space="preserve">Примечание </t>
  </si>
  <si>
    <t>Итого по районам:</t>
  </si>
  <si>
    <t>Итого по г.о. Саранск</t>
  </si>
  <si>
    <t xml:space="preserve">60-ти квартирный ж/д, расположенный во 2-ом Микрорайоне д, 16 п. Комсомольский </t>
  </si>
  <si>
    <t>ООО "Минпол-Строй"</t>
  </si>
  <si>
    <t>39-40</t>
  </si>
  <si>
    <t>57-64</t>
  </si>
  <si>
    <t>46-47</t>
  </si>
  <si>
    <t>73-77</t>
  </si>
  <si>
    <t>93-103</t>
  </si>
  <si>
    <t>Жилой комплекс "Ушаков" по ул. Московская</t>
  </si>
  <si>
    <t>г. Саранск, ул. Мокшанская, 16 тел. 24-41-51</t>
  </si>
  <si>
    <t>79-84</t>
  </si>
  <si>
    <t>119-126</t>
  </si>
  <si>
    <t>ООО "СМУ-33"</t>
  </si>
  <si>
    <t>36-37</t>
  </si>
  <si>
    <t>430003,г. Саранск, ул. Большевистская, 111б, тел. 24-52-76</t>
  </si>
  <si>
    <t>70,3-73,7</t>
  </si>
  <si>
    <t>33-44</t>
  </si>
  <si>
    <t>45-57</t>
  </si>
  <si>
    <t>66-92</t>
  </si>
  <si>
    <t>38-45</t>
  </si>
  <si>
    <t>52-70</t>
  </si>
  <si>
    <t>42-45</t>
  </si>
  <si>
    <t>декабрь 2016 г.</t>
  </si>
  <si>
    <t>Наименование жилого дома (с указанием адреса)</t>
  </si>
  <si>
    <t>Жилой дом в г. Краснослободск, микрорайон-1, 47</t>
  </si>
  <si>
    <t>Жилой дом по ул. Солнечная, №11</t>
  </si>
  <si>
    <t xml:space="preserve">Жилой дом  по ул. Севастопольская </t>
  </si>
  <si>
    <t>Жилой дом по ул. Маринина, 89</t>
  </si>
  <si>
    <t>Жилой дом по ул. Псковская</t>
  </si>
  <si>
    <t xml:space="preserve">Наименование муниципального района / городского округа </t>
  </si>
  <si>
    <t>Цена реализации 
1 кв.м., руб.</t>
  </si>
  <si>
    <t>Жилой дом по ул. Школьная,3а (строительный адрес ул. Ленинская)</t>
  </si>
  <si>
    <t>Жилой дом по ул. Мордовская, 35, 6- очередь</t>
  </si>
  <si>
    <t>Жилой дом по ул. Красноармейская, 1</t>
  </si>
  <si>
    <t xml:space="preserve">Старошайговский </t>
  </si>
  <si>
    <t>Жилой дом по ул. Юбилейная</t>
  </si>
  <si>
    <t>Жилой дом № 3 по ул. Красноармейская</t>
  </si>
  <si>
    <t>ЗАО РФСК "Домострой"</t>
  </si>
  <si>
    <t>Жилой комплекс по ул. Московская, 1 этап</t>
  </si>
  <si>
    <r>
      <t xml:space="preserve">430030, г. Саранск, 
ул. Титова, д. 4, 
тел. </t>
    </r>
    <r>
      <rPr>
        <sz val="12"/>
        <color theme="1"/>
        <rFont val="Times New Roman"/>
        <family val="1"/>
        <charset val="204"/>
      </rPr>
      <t>47-40-40, 
24-26-75</t>
    </r>
  </si>
  <si>
    <t>ООО "Мордовтехстрой"</t>
  </si>
  <si>
    <t>430006, г. Саранск, ул. Энергетическая, 37, тел. 24-66-25</t>
  </si>
  <si>
    <t>55-62</t>
  </si>
  <si>
    <t>Жилой дом по ул. Мордовская, 35, 2- очередь, корп. 192</t>
  </si>
  <si>
    <t>44000-53000</t>
  </si>
  <si>
    <t>50000-55000</t>
  </si>
  <si>
    <t>Жилой дом по ул. Дружбы Народов, 2 этап</t>
  </si>
  <si>
    <t>Жилой дом в г. Рузаевка, ул. Юрасова, 23</t>
  </si>
  <si>
    <t>4 квартал 2016 г.</t>
  </si>
  <si>
    <t>Жилой дом по ул. Маринина, 85</t>
  </si>
  <si>
    <t>жилой дом в с. Красное Сельцо</t>
  </si>
  <si>
    <t>58-63</t>
  </si>
  <si>
    <t>Жилой дом со встроенными помещениями (пл. № 15 по генплану) в квартале, ограниченном улицами Короленко, пр. 70 лет Октября, Севастопольская, Волгоградская</t>
  </si>
  <si>
    <t>41-46</t>
  </si>
  <si>
    <t>62-64</t>
  </si>
  <si>
    <t>77-80</t>
  </si>
  <si>
    <t>Жилой дом №24 по ул. Т.Бибиной</t>
  </si>
  <si>
    <t>35000 для участников программы "ЖРС"</t>
  </si>
  <si>
    <t>Жилой дом в пер. Айвазовского (пл. № 20 А по генплану) в квартале, ограниченном ул. Короленко, пр. 70 лет Октября, Севастопольская, Волгоградская в г. Саранске</t>
  </si>
  <si>
    <t>72-73</t>
  </si>
  <si>
    <t>43-47</t>
  </si>
  <si>
    <t>430030, Республика Мордовия, г. Саранск, ул. Титова, 1а, 33-38-62</t>
  </si>
  <si>
    <t>Жилой дом в п. Лямбирь, 40 лет Победы</t>
  </si>
  <si>
    <t>ООО "СтройАгро"</t>
  </si>
  <si>
    <t>430904, г. Саранск, п. Ялга, ул. Российская, 10</t>
  </si>
  <si>
    <t>22-кв. жилой дом пл. 
№ 9 (1 -квартал) в р.п. Луховка (микрорайон "Восточный")</t>
  </si>
  <si>
    <t>430000, г. Саранск, ул. Красноармейская, 48, тел. 33-95-01, 
33-99-09</t>
  </si>
  <si>
    <t>Жилой дом по ул. Кирова, 35 (строительный адрес Кирова 31, 2 очередь)</t>
  </si>
  <si>
    <t>г. Саров, Октябрьский пр-т, д. 9, тел. 83130-7-76-12</t>
  </si>
  <si>
    <t xml:space="preserve">ООО "Вега" </t>
  </si>
  <si>
    <t>Жилой дом в п. Ромоданово ул. Пушкина</t>
  </si>
  <si>
    <t>Темниковский</t>
  </si>
  <si>
    <t>Жилой дом в г. Темников, ул. Розы Люксембург</t>
  </si>
  <si>
    <t>24-34</t>
  </si>
  <si>
    <t>33-37</t>
  </si>
  <si>
    <t>Готовое жилье</t>
  </si>
  <si>
    <t>Жилой дом №23 по ул. Т.Бибиной</t>
  </si>
  <si>
    <t>35-39</t>
  </si>
  <si>
    <t>53-70</t>
  </si>
  <si>
    <t>22-кв. жилой дом пл. 
№ 3(2 -квартал) в р.п. Луховка (микрорайон "Восточный")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</si>
  <si>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3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</si>
  <si>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4</t>
  </si>
  <si>
    <t>Жилой дом в г. Рузаевка, ул. Горьково, 60</t>
  </si>
  <si>
    <t>55-58</t>
  </si>
  <si>
    <t>34-37</t>
  </si>
  <si>
    <t>жилой дом, с. Берсеневка, ул. Пролетарская</t>
  </si>
  <si>
    <t>35-38</t>
  </si>
  <si>
    <t>декабря 2016 г.</t>
  </si>
  <si>
    <t>ЗАО «СаровГидроМонтаж»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</si>
  <si>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
Жилой дом № 7</t>
  </si>
  <si>
    <t>ЗАО "Городская управляющая компания № 2"</t>
  </si>
  <si>
    <t>г. Саранск, ул. Рабочая, 15, оф. 23, тел. 29-15-90</t>
  </si>
  <si>
    <t>ООО "Магма-Строй"</t>
  </si>
  <si>
    <t>г. Саранск, пр. 70 лет Октября, 63а, 
тел. 56-30-30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</si>
  <si>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
Жилой дом № 10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</si>
  <si>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5</t>
  </si>
  <si>
    <t>Жилой дом в п. Ромоданово (ориентир ж/д № 39 по ул. Щипакина строительный адрес), пер. Филатов, 36</t>
  </si>
  <si>
    <t xml:space="preserve">декабрь 2016 г. </t>
  </si>
  <si>
    <t>долевое строительство</t>
  </si>
  <si>
    <t>Застройка жилого квартала по ул. Победы многоэтажными жилыми домами в г. Саранске. Жилой дом со встроенными помещениями   
(площадка №17 по генплану)</t>
  </si>
  <si>
    <t>кредиты банков</t>
  </si>
  <si>
    <t xml:space="preserve">Жилой дом (площадка №20б по генплану) в квартале, ограниченном  
ул. Волгоградская-ул. Короленко-
пр.70 лет Октября-ул. Севастопольская </t>
  </si>
  <si>
    <t xml:space="preserve">Жилой дом (площадка №24 по генплану) в квартале, ограниченном  
ул. Волгоградская-ул. Короленко-
пр.70 лет Октября-ул. Севастопольская </t>
  </si>
  <si>
    <t xml:space="preserve">собственные средства </t>
  </si>
  <si>
    <t>Жилой дом по ул. М.Расковой 
(площадка №1 по генплану)</t>
  </si>
  <si>
    <t>ООО "Мордоэнергострой"</t>
  </si>
  <si>
    <t xml:space="preserve">долевое строительство </t>
  </si>
  <si>
    <t>АО Трест «Мордовпромстрой»</t>
  </si>
  <si>
    <t>ОАО «ЖБК-1»</t>
  </si>
  <si>
    <t>ПАО «Саранский ДСК»</t>
  </si>
  <si>
    <t xml:space="preserve">Жилой дом по ул. Т.Бибиной 
(площадка №25 по генплану) </t>
  </si>
  <si>
    <t>долевое строительство, собственные средства (для социальной категории граждан, коммерческое жилье)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</si>
  <si>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Жилой дом со встроенными помещениями (площадка №4-2 по генплану)</t>
  </si>
  <si>
    <t>для социальной категории граждан, коммерческое жилье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</si>
  <si>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
Жилой дом №8</t>
  </si>
  <si>
    <t>АО «Мордовская ипотечная корпорация»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</si>
  <si>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
Жилой дом №11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</si>
  <si>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
Жилой дом №12</t>
  </si>
  <si>
    <t>для участников программы "Жилье для российской семьи"</t>
  </si>
  <si>
    <t>долевое строительство, в т.ч. для переселения граждан из аварийного жилищного фонда</t>
  </si>
  <si>
    <t>ПАО СП «Мордовстрой»</t>
  </si>
  <si>
    <t>Жилой дом в г. Рузаевка по ул. Горького, 62</t>
  </si>
  <si>
    <t>Жилой дом в г. Рузаевка по ул. Паровозная</t>
  </si>
  <si>
    <t>ООО "Сурастрой"</t>
  </si>
  <si>
    <t xml:space="preserve">Жилой дом по ул. Т.Бибиной 
(площадка №26 по генплану) </t>
  </si>
  <si>
    <t xml:space="preserve">Жилой дом по ул. Т.Бибиной 
(площадка №27 по генплану) </t>
  </si>
  <si>
    <t xml:space="preserve">Жилой дом по ул. Т.Бибиной 
(площадка №30 по генплану) 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</si>
  <si>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Жилой дом со встроенными помещениями (площадка №4-3 по генплану)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</si>
  <si>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Жилой дом со встроенными помещениями (площадка №4-4 по генплану)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</si>
  <si>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микрорайон. Жилой дом со встроенными помещениями (площадка №4-5 по генплану)</t>
  </si>
  <si>
    <t>35-47,3</t>
  </si>
  <si>
    <t>49-55,4</t>
  </si>
  <si>
    <t>38000-41000</t>
  </si>
  <si>
    <t>35500-36100</t>
  </si>
  <si>
    <t>Жилой дом №19 по ул. Т.Бибиной</t>
  </si>
  <si>
    <t>33000-35000</t>
  </si>
  <si>
    <t>58-72</t>
  </si>
  <si>
    <t>2 полугодие 2017 г.</t>
  </si>
  <si>
    <t>Многоквартирный жилой дом со встроенными нежилыми помещениями  по ул. Гагарина в г. Саранске (2 этапа строительства) (1 и 2 блоки)</t>
  </si>
  <si>
    <t>38-40</t>
  </si>
  <si>
    <t>51-62</t>
  </si>
  <si>
    <t>74-100</t>
  </si>
  <si>
    <t>продажа пока не открыта, планируется по договорам КП</t>
  </si>
  <si>
    <t>2017 г.</t>
  </si>
  <si>
    <t>Жилой дом со встроенными помещениями по ул. Советская, 3 этап  строительства</t>
  </si>
  <si>
    <t>74-85</t>
  </si>
  <si>
    <t>40-48</t>
  </si>
  <si>
    <t>Жилой дом в г. Рузаевка по ул. Агейченко, 19а</t>
  </si>
  <si>
    <t>пока нет разрешения на строительство</t>
  </si>
  <si>
    <t>для коммерческой реализации: 37000</t>
  </si>
  <si>
    <t>22-кв. жилой дом пл. 
№ 6(2 -квартал) в р.п. Луховка (микрорайон "Восточный")</t>
  </si>
  <si>
    <t>22-кв. жилой дом пл. 
№ 7(2 -квартал) в р.п. Луховка (микрорайон "Восточный")</t>
  </si>
  <si>
    <t>22-кв. жилой дом пл. 
№ 8(2 -квартал) в р.п. Луховка (микрорайон "Восточный")</t>
  </si>
  <si>
    <t>реализация квартир пока не осуществляется</t>
  </si>
  <si>
    <t>продажа пока не открыта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</si>
  <si>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
Жилой дом № 5 (ул. Севастопольская, 17)</t>
  </si>
  <si>
    <t xml:space="preserve">2017 г. </t>
  </si>
  <si>
    <t>Жилье планируемое к вводу в эксплуатацию в 2016 г.</t>
  </si>
  <si>
    <t>Жилье планируемое к вводу в эксплуатацию в 2017 г.</t>
  </si>
  <si>
    <t>Итого введено</t>
  </si>
  <si>
    <t>ОАО "Ремстрой"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</si>
  <si>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
Жилой дом № 13</t>
  </si>
  <si>
    <t>Дома многоэтажной жилой застройки пл. 1 - пл. 6 (площадка 1) по адресу: ул. Миронова, р.п. Ялга</t>
  </si>
  <si>
    <t>39-45</t>
  </si>
  <si>
    <t>59-65</t>
  </si>
  <si>
    <t>74-77</t>
  </si>
  <si>
    <t>ООО "Термодом"</t>
  </si>
  <si>
    <t xml:space="preserve">Итого </t>
  </si>
  <si>
    <t xml:space="preserve">Всего </t>
  </si>
  <si>
    <t>Итого в 2017 г.</t>
  </si>
  <si>
    <t>Итого в 2016 г.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</si>
  <si>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16-этажный
площадка № 1 (1 очередь строительства)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</si>
  <si>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16-этажный
площадка № 1 (2 очередь строительства)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</si>
  <si>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16-этажный
площадка № 2 (1 очередь строительства)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</si>
  <si>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16-этажный
площадка № 2 (2 очередь строительства)</t>
  </si>
  <si>
    <t xml:space="preserve"> 3-4 квартал 2017 г.</t>
  </si>
  <si>
    <t xml:space="preserve">Этажность </t>
  </si>
  <si>
    <t>Жилой дом (площадка № 6 по генплану) Комплексная застройка многоэтажными жилыми домами на участке между ул. Волгоградская и а/д на с. Кочкурово (в районе р. Тавла) г. Саранска. Второй микрорайон.</t>
  </si>
  <si>
    <t>Отделка</t>
  </si>
  <si>
    <t>ЗАО "Городская управляющая компания № 2" (бывший ж/д ООО "СтройАгро")</t>
  </si>
  <si>
    <t>продажа пока не открыта, предполагаемая стоимость 44000</t>
  </si>
  <si>
    <t>8-12-14</t>
  </si>
  <si>
    <t>4 кв. 2017 г.</t>
  </si>
  <si>
    <t>10-14-16</t>
  </si>
  <si>
    <t xml:space="preserve"> г. Саранск, пр. Ленина, 21, тел. 24-34-52, 32-80-81</t>
  </si>
  <si>
    <t>г. Саранск, пр. Ленина, 21, тел. 24-34-52, 32-80-81</t>
  </si>
  <si>
    <t>г. Саранск, пр. 70 лет Октября, 63а, тел. 56-30-30</t>
  </si>
  <si>
    <t>г. Пенза, тел. +7 (8412) 37-25-82,
+7 (8412) 45-46-47,
+7 (8412) 37-25-70,
+7 (8412) 37-25-77,
+7 (8412) 25-37-00 </t>
  </si>
  <si>
    <t>декабрь 2017 г.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</si>
  <si>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
Жилой дом № 14</t>
  </si>
  <si>
    <t>8-12-15</t>
  </si>
  <si>
    <t>39-46</t>
  </si>
  <si>
    <t>59-66</t>
  </si>
  <si>
    <t>74-78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</si>
  <si>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16-этажный
площадка № 3 (1 очередь строительства)</t>
  </si>
  <si>
    <t>Комплексная застройка многоэтажными жилыми домами на участке между
ул. Волгоградская и автомобильной дорогой на с. Кочкурово (в районе р. Тавла) 
г. Саранска. Второй микрорайон. 16-этажный
площадка № 3 (2 очередь строительства)</t>
  </si>
  <si>
    <t xml:space="preserve">Реестр свободных от обязательств жилых помещений  в жилом комплексе "Юбилейный" во 2-ом и 5-ом микрорайонах городского округа Саранск 
                                                                                                                                                                                         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</si>
  <si>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6</t>
  </si>
  <si>
    <t>22-кв. жилой дом пл. 
№ 9 (2 -квартал) в р.п. Луховка (микрорайон "Восточный")</t>
  </si>
  <si>
    <t>22-кв. жилой дом пл. 
№ 10 (2 -квартал) в р.п. Луховка (микрорайон "Восточный")</t>
  </si>
  <si>
    <t>выполняется черновая отделка: стяжка, штукатурка, поквартирная разводка инженерных коммуникаций. Устанавливается входная дверь.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</si>
  <si>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1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</si>
  <si>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микрорайон. 
Жилой дом № 2</t>
  </si>
  <si>
    <t>Итого по районам за 2017 год:</t>
  </si>
  <si>
    <t>Итого по г.о. Саранск за 2017 год</t>
  </si>
  <si>
    <t>Итого по республике за 2017 год</t>
  </si>
  <si>
    <t>ЗАО "Городская управляющая компания № 2"( бывший ж/д ООО "Строй Агро")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</si>
  <si>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микрорайона. 
Жилой дом № 6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</si>
  <si>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Второй микрорайона. 
Жилой дом № 14</t>
  </si>
  <si>
    <t>39-47</t>
  </si>
  <si>
    <t>59-67</t>
  </si>
  <si>
    <t>74-79</t>
  </si>
  <si>
    <t>г. Пенза, тел. +7 (8412) 37-25-82,
+7 (8412) 45-46-47,
+7 (8412) 37-25-70,
+7 (8412) 37-25-77,
+7 (8412) 25-37-00</t>
  </si>
  <si>
    <t xml:space="preserve">22-кв. жилой дом пл. 
№ 2 (1 -квартал) в р.п. Луховка (микрорайон "Восточный"), Школьная, 36/2 </t>
  </si>
  <si>
    <t xml:space="preserve">22-кв. жилой дом пл. 
№ 3 (1 -квартал) в р.п. Луховка (микрорайон "Восточный") Школьная, 38/1 </t>
  </si>
  <si>
    <t xml:space="preserve">22-кв. жилой дом пл. 
№ 4 (1 -квартал) в р.п. Луховка (микрорайон "Восточный") Школьная, 38/2 </t>
  </si>
  <si>
    <t xml:space="preserve">22-кв. жилой дом пл. 
№ 5(1 -квартал) в р.п. Луховка (микрорайон "Восточный") Школьная, 40/1 </t>
  </si>
  <si>
    <t xml:space="preserve">22-кв. жилой дом пл. 
№ 6 (1 -квартал) в р.п. Луховка (микрорайон "Восточный") Школьная, 40/2 </t>
  </si>
  <si>
    <t xml:space="preserve">22-кв. жилой дом пл. 
№ 7 (1 -квартал) в р.п. Луховка (микрорайон "Восточный") Школьная, 42/1 </t>
  </si>
  <si>
    <t xml:space="preserve">22-кв. жилой дом пл. 
№ 8 (1 -квартал) в р.п. Луховка (микрорайон "Восточный") Школьная, 42/2 </t>
  </si>
  <si>
    <t xml:space="preserve">22-кв. жилой дом пл. 
№ 1(2 -квартал) в р.п. Луховка (микрорайон "Восточный") Школьная, 36 </t>
  </si>
  <si>
    <t>22-кв. жилой дом пл. 
№ 5(2 -квартал) в р.п. Луховка (микрорайон "Восточный") Школьная, 40</t>
  </si>
  <si>
    <t>Жилой дом в п. Левжинский, ул. Луговая, пл. по генплану №8</t>
  </si>
  <si>
    <t xml:space="preserve">
25000-27000 акция
(32000-35000)</t>
  </si>
  <si>
    <t>Жилой дом в г. Рузаевка по ул. Агейченко, 17</t>
  </si>
  <si>
    <t>разрешительная документация оформлена, решаются вопросы по финансированию</t>
  </si>
  <si>
    <t>Зубовополянский</t>
  </si>
  <si>
    <t>Жилой дом в р.п. Зубово, ул. Нахимова</t>
  </si>
  <si>
    <t>Жилой дом, бульвар Школьный</t>
  </si>
  <si>
    <t>Жилой дом по ул. Северная, 7</t>
  </si>
  <si>
    <t>3 квартал 2016 г.</t>
  </si>
  <si>
    <t>30-кв. жилой дом пл. 
№ 2 (3 -квартал) в р.п. Луховка (микрорайон "Восточный")</t>
  </si>
  <si>
    <t>30-кв. жилой дом пл. 
№ 1 (3 -квартал) в р.п. Луховка (микрорайон "Восточный")</t>
  </si>
  <si>
    <t>30-кв. жилой дом пл. 
№ 3 (3 -квартал) в р.п. Луховка (микрорайон "Восточный")</t>
  </si>
  <si>
    <t>30-кв. жилой дом пл. 
№ 4 (3 -квартал) в р.п. Луховка (микрорайон "Восточный")</t>
  </si>
  <si>
    <t>Жилой дом (площадка № 9 по генплану) Комплексная застройка многоэтажными жилыми домами на участке между ул. Волгоградская и а/д на с. Кочкурово (в районе р. Тавла) г. Саранска. Второй микрорайон., пр. Юбилейный, 18</t>
  </si>
  <si>
    <t>Жилой дом в г. Рузаевка по ул. Солнечная, пл. № 2</t>
  </si>
  <si>
    <t>1 кв. 2017 г.</t>
  </si>
  <si>
    <t>Жилой дом по ул. Фурманова</t>
  </si>
  <si>
    <t>3 кв. 2016 г.</t>
  </si>
  <si>
    <t>АО «Мордовская ипотечная корпорация» (предполагаемый застройщик)</t>
  </si>
  <si>
    <t>тел. 77-79-61</t>
  </si>
  <si>
    <t>г. Саранск, ул. Рабочая, 15, оф. 23, тел. 77-79-61</t>
  </si>
  <si>
    <t>Всего по районам в готовых и планируемых к вводу домах за 2016-2017гг.:</t>
  </si>
  <si>
    <t>Всего по г.о. Саранск в готовых и планируемых к вводу домах за 2016-2017гг.</t>
  </si>
  <si>
    <t>Всего по Республике Мордовия в готовых и планируемых к вводу домах за 2016-2017гг.</t>
  </si>
  <si>
    <t>22-кв. жилой дом пл. 
№ 4(2 -квартал) в р.п. Луховка (микрорайон "Восточный") Школьная, 52</t>
  </si>
  <si>
    <t>для коммерческой реализации: 1-комн. - 3800, 2-комн.- 37000, 3-комн.- 36000</t>
  </si>
  <si>
    <t>35000 для участников программы "ЖРС"для коммерческой реализации: 1-комн. - 3800, 2-комн.- 37000, 3-комн.- 36000</t>
  </si>
  <si>
    <t>Жилой дом (площадка № 9 по генплану) Комплексная застройка многоэтажными жилыми домами на участке между ул. Волгоградская и а/д на с. Кочкурово (в районе р. Тавла) г. Саранска. Второй микрорайон.пр. Юбилейный, 18</t>
  </si>
  <si>
    <t>Итого планируемые к вводу в 2016 г.</t>
  </si>
  <si>
    <t>Итого планируемые к вводу в 2016 г. по районам:</t>
  </si>
  <si>
    <t>Итого планируемые к вводу в 2016 г. по г.о. Саранск</t>
  </si>
  <si>
    <t>Комплексная застройка многоэтажными жилыми домами на участке между 
ул. Волгоградская и автомобильной дорогой на с. Кочкурово (в районе р. Тавла) 
г. Саранска. Пятый микрорайона. 
Жилой дом № 6</t>
  </si>
  <si>
    <t xml:space="preserve"> 3 квартал 2016 г.</t>
  </si>
  <si>
    <t>июль 2016 г.</t>
  </si>
  <si>
    <t>август 2016 г.</t>
  </si>
  <si>
    <t>Дома многоэтажной жилой застройки пл. 1 - пл. 6 (площадка 2) по адресу: ул. Миронова, р.п. Ялга</t>
  </si>
  <si>
    <t>Жилой дом (площадка № 4 по генплану, 1-очередь) Комплексная застройка многоэтажными жилыми домами на участке между ул. Волгоградская и а/д на с. Кочкурово (в районе р. Тавла) г. Саранска. Второй микрорайон. (ул. Севастопольская, д. 13</t>
  </si>
  <si>
    <t>3 квартал 2017 г.</t>
  </si>
  <si>
    <t>Четырехквартирные дома блокированной застройки п. Звездный, ул. Весеняя, 11</t>
  </si>
  <si>
    <r>
      <t xml:space="preserve">Жилой дом (площадка №27 по генплану в квартале, ограниченном  
ул. Волгоградская-ул. Короленко-
пр.70 лет Октября-ул. Севастопольская) </t>
    </r>
    <r>
      <rPr>
        <u/>
        <sz val="12"/>
        <rFont val="Times New Roman"/>
        <family val="1"/>
        <charset val="204"/>
      </rPr>
      <t>ул. Девятаева</t>
    </r>
  </si>
  <si>
    <t>2-3 квартал 2016 г.</t>
  </si>
  <si>
    <t>декабрь 2016 г., возможно февраль 2017 г.</t>
  </si>
  <si>
    <t>42-47</t>
  </si>
  <si>
    <t>69-72</t>
  </si>
  <si>
    <t>66-83</t>
  </si>
  <si>
    <t>1-комн. - 41500,
2-комн. - 40500,
3-комн. - 39500</t>
  </si>
  <si>
    <t>32100-33500</t>
  </si>
  <si>
    <t>июль 2017 г.</t>
  </si>
  <si>
    <t>2016 г.</t>
  </si>
  <si>
    <t>Жилой дом (площадка № 4 по генплану, 1-очередь) Комплексная застройка многоэтажными жилыми домами на участке между ул. Волгоградская и а/д на с. Кочкурово (в районе р. Тавла) г. Саранска. Второй микрорайон. (ул. Севастопольская, 13)</t>
  </si>
  <si>
    <t xml:space="preserve">2-комн. - 44000, 
3-комн. -42000 </t>
  </si>
  <si>
    <t>социальная отделка</t>
  </si>
  <si>
    <t xml:space="preserve">1-комн. - 40000,
2-комн. - 38000, 
3-комн. -36000 </t>
  </si>
  <si>
    <t>41000-44000</t>
  </si>
  <si>
    <t>пока не определен</t>
  </si>
  <si>
    <t xml:space="preserve">1-комн. - 39500,
2-комн. - 39000, 
3-комн. -38500 </t>
  </si>
  <si>
    <t>22-кв. жилой дом пл. 
№ 9 (1 -квартал) в р.п. Луховка (микрорайон "Восточный") Школьная 44/1</t>
  </si>
  <si>
    <t>22-кв. жилой дом пл. 
№ 10 (1 -квартал) в р.п. Луховка (микрорайон "Восточный") Школьная 44/2</t>
  </si>
  <si>
    <t>22-кв. жилой дом пл. 
№ 1 (1 -квартал) в р.п. Луховка (микрорайон "Восточный") Школьная 36/1</t>
  </si>
  <si>
    <t>35000 для участников программы "ЖРС"для коммерческой реализации: 1-комн. - 38000, 2-комн.- 37000, 3-комн.- 36000</t>
  </si>
  <si>
    <t>1-комн. - 40000, 
2-комн.- 38000, 
3-комн.- 36000</t>
  </si>
  <si>
    <t>1-комн. - 39500,
2-комн.- 39000, 
3-комн.- 38500</t>
  </si>
  <si>
    <t>для коммерческой реализации: 1-комн. - 38000, 2-комн.- 37000, 3-комн.- 36000</t>
  </si>
  <si>
    <t>35000 для участников программы "ЖРС", для коммерческой реализации: 1-комн. - 38000, 2-комн.- 37000, 3-комн.- 36000</t>
  </si>
  <si>
    <t>по состоянию на 20.07.2016 г.</t>
  </si>
  <si>
    <t>продажа пока не открыта, открытие продажи планируется в августе</t>
  </si>
  <si>
    <t>продажа пока не открыта, открытие продажи планируется в июле</t>
  </si>
  <si>
    <t>продажа пока не открыта, предполагаемая стоимость 44000, открытие продажи планируется до конца т.г.</t>
  </si>
  <si>
    <t>декабрь 2017 г., возможно 1 полугодие 2018 г.</t>
  </si>
  <si>
    <t>46-50</t>
  </si>
  <si>
    <t>40000-50350</t>
  </si>
  <si>
    <t>58000-60000</t>
  </si>
  <si>
    <t>34500 -35000 с отделкой под ключ</t>
  </si>
  <si>
    <t xml:space="preserve">ноябрь 2016 г. </t>
  </si>
  <si>
    <t>1-комн. - 36950, 
2-комн.- 36100, 
3-комн.- 35500</t>
  </si>
  <si>
    <t xml:space="preserve">Реестр свободных от обязательств жилых помещений  по муниципальным районам Республики Мордовия и городскому округу Саранск 
по состоянию на 21.07.2016 г.
                                                                                                                                                                                         </t>
  </si>
  <si>
    <t xml:space="preserve">3 квартал 2016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</si>
</sst>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2" fontId="2" fillId="0" borderId="0">
      <alignment horizontal="center" vertical="center" wrapText="1"/>
    </xf>
  </cellStyleXfs>
  <cellXfs count="116">
    <xf numFmtId="0" fontId="0" fillId="0" borderId="0" xfId="0"/>
    <xf numFmtId="0" fontId="6" fillId="2" borderId="1" xfId="1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1" applyNumberFormat="1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6" fillId="2" borderId="4" xfId="1" applyFont="1" applyFill="1" applyBorder="1" applyAlignment="1">
      <alignment vertical="top" wrapText="1"/>
    </xf>
    <xf numFmtId="0" fontId="0" fillId="2" borderId="0" xfId="0" applyFill="1"/>
    <xf numFmtId="0" fontId="5" fillId="2" borderId="1" xfId="0" applyFont="1" applyFill="1" applyBorder="1" applyAlignment="1"/>
    <xf numFmtId="0" fontId="0" fillId="2" borderId="1" xfId="0" applyFill="1" applyBorder="1"/>
    <xf numFmtId="0" fontId="9" fillId="2" borderId="1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vertical="top" wrapText="1"/>
    </xf>
    <xf numFmtId="0" fontId="9" fillId="2" borderId="4" xfId="1" applyFont="1" applyFill="1" applyBorder="1" applyAlignment="1">
      <alignment horizontal="center" vertical="top" wrapText="1"/>
    </xf>
    <xf numFmtId="0" fontId="5" fillId="2" borderId="0" xfId="0" applyFont="1" applyFill="1"/>
    <xf numFmtId="1" fontId="6" fillId="2" borderId="1" xfId="3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/>
    </xf>
    <xf numFmtId="0" fontId="0" fillId="2" borderId="0" xfId="0" applyFill="1" applyBorder="1"/>
    <xf numFmtId="17" fontId="6" fillId="2" borderId="1" xfId="0" applyNumberFormat="1" applyFont="1" applyFill="1" applyBorder="1" applyAlignment="1">
      <alignment vertical="top" wrapText="1"/>
    </xf>
    <xf numFmtId="0" fontId="4" fillId="2" borderId="1" xfId="1" applyFont="1" applyFill="1" applyBorder="1" applyAlignment="1">
      <alignment vertical="top" wrapText="1"/>
    </xf>
    <xf numFmtId="1" fontId="6" fillId="2" borderId="1" xfId="3" applyNumberFormat="1" applyFont="1" applyFill="1" applyBorder="1" applyAlignment="1">
      <alignment vertical="top"/>
    </xf>
    <xf numFmtId="17" fontId="6" fillId="2" borderId="1" xfId="1" applyNumberFormat="1" applyFont="1" applyFill="1" applyBorder="1" applyAlignment="1">
      <alignment vertical="top" wrapText="1"/>
    </xf>
    <xf numFmtId="3" fontId="6" fillId="2" borderId="1" xfId="0" applyNumberFormat="1" applyFont="1" applyFill="1" applyBorder="1" applyAlignment="1">
      <alignment vertical="top" wrapText="1"/>
    </xf>
    <xf numFmtId="0" fontId="6" fillId="3" borderId="1" xfId="1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0" xfId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/>
    </xf>
    <xf numFmtId="14" fontId="6" fillId="2" borderId="1" xfId="1" applyNumberFormat="1" applyFont="1" applyFill="1" applyBorder="1" applyAlignment="1" applyProtection="1">
      <alignment horizontal="center" vertical="top" wrapText="1"/>
    </xf>
    <xf numFmtId="14" fontId="6" fillId="2" borderId="1" xfId="1" applyNumberFormat="1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vertical="top" wrapText="1"/>
    </xf>
    <xf numFmtId="0" fontId="6" fillId="2" borderId="1" xfId="1" applyFont="1" applyFill="1" applyBorder="1" applyAlignment="1">
      <alignment horizontal="center" vertical="top" wrapText="1"/>
    </xf>
    <xf numFmtId="0" fontId="0" fillId="2" borderId="5" xfId="0" applyFill="1" applyBorder="1"/>
    <xf numFmtId="0" fontId="9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/>
    <xf numFmtId="0" fontId="0" fillId="2" borderId="9" xfId="0" applyFill="1" applyBorder="1"/>
    <xf numFmtId="0" fontId="0" fillId="2" borderId="7" xfId="0" applyFill="1" applyBorder="1"/>
    <xf numFmtId="0" fontId="4" fillId="2" borderId="7" xfId="1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6" fillId="2" borderId="2" xfId="1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left" vertical="top" wrapText="1"/>
    </xf>
    <xf numFmtId="0" fontId="11" fillId="2" borderId="1" xfId="0" applyFont="1" applyFill="1" applyBorder="1"/>
    <xf numFmtId="0" fontId="10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9" fillId="2" borderId="1" xfId="1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/>
    </xf>
    <xf numFmtId="0" fontId="6" fillId="2" borderId="1" xfId="1" applyFont="1" applyFill="1" applyBorder="1" applyAlignment="1">
      <alignment horizontal="center" vertical="top"/>
    </xf>
    <xf numFmtId="0" fontId="6" fillId="2" borderId="1" xfId="1" applyNumberFormat="1" applyFont="1" applyFill="1" applyBorder="1" applyAlignment="1" applyProtection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2" borderId="0" xfId="1" applyFont="1" applyFill="1" applyBorder="1" applyAlignment="1">
      <alignment horizontal="center" vertical="top" wrapText="1"/>
    </xf>
    <xf numFmtId="0" fontId="6" fillId="3" borderId="2" xfId="1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horizontal="center" vertical="top" wrapText="1"/>
    </xf>
    <xf numFmtId="0" fontId="8" fillId="2" borderId="4" xfId="1" applyFont="1" applyFill="1" applyBorder="1" applyAlignment="1">
      <alignment horizontal="center" vertical="top" wrapText="1"/>
    </xf>
    <xf numFmtId="0" fontId="10" fillId="2" borderId="5" xfId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top" wrapText="1"/>
    </xf>
    <xf numFmtId="1" fontId="6" fillId="2" borderId="2" xfId="3" applyNumberFormat="1" applyFont="1" applyFill="1" applyBorder="1" applyAlignment="1">
      <alignment horizontal="center" vertical="top"/>
    </xf>
    <xf numFmtId="0" fontId="6" fillId="2" borderId="2" xfId="1" applyNumberFormat="1" applyFont="1" applyFill="1" applyBorder="1" applyAlignment="1" applyProtection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2" xfId="1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horizontal="center" vertical="top" wrapText="1"/>
    </xf>
    <xf numFmtId="0" fontId="8" fillId="2" borderId="4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vertical="top" wrapText="1"/>
    </xf>
    <xf numFmtId="0" fontId="6" fillId="2" borderId="2" xfId="1" applyFont="1" applyFill="1" applyBorder="1" applyAlignment="1">
      <alignment horizontal="left" vertical="top" wrapText="1"/>
    </xf>
    <xf numFmtId="1" fontId="6" fillId="2" borderId="2" xfId="3" applyNumberFormat="1" applyFont="1" applyFill="1" applyBorder="1" applyAlignment="1">
      <alignment horizontal="center" vertical="top"/>
    </xf>
    <xf numFmtId="1" fontId="6" fillId="2" borderId="4" xfId="3" applyNumberFormat="1" applyFont="1" applyFill="1" applyBorder="1" applyAlignment="1">
      <alignment horizontal="center" vertical="top"/>
    </xf>
    <xf numFmtId="0" fontId="6" fillId="2" borderId="2" xfId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2" xfId="1" applyNumberFormat="1" applyFont="1" applyFill="1" applyBorder="1" applyAlignment="1" applyProtection="1">
      <alignment horizontal="center" vertical="top" wrapText="1"/>
    </xf>
    <xf numFmtId="0" fontId="6" fillId="2" borderId="4" xfId="1" applyNumberFormat="1" applyFont="1" applyFill="1" applyBorder="1" applyAlignment="1" applyProtection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10" fillId="2" borderId="7" xfId="1" applyFont="1" applyFill="1" applyBorder="1" applyAlignment="1">
      <alignment horizontal="center" vertical="top" wrapText="1"/>
    </xf>
    <xf numFmtId="0" fontId="10" fillId="2" borderId="8" xfId="1" applyFont="1" applyFill="1" applyBorder="1" applyAlignment="1">
      <alignment horizontal="center" vertical="top" wrapText="1"/>
    </xf>
    <xf numFmtId="0" fontId="10" fillId="2" borderId="5" xfId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top" wrapText="1"/>
    </xf>
    <xf numFmtId="0" fontId="8" fillId="2" borderId="3" xfId="1" applyFont="1" applyFill="1" applyBorder="1" applyAlignment="1">
      <alignment horizontal="center" vertical="top" wrapText="1"/>
    </xf>
    <xf numFmtId="0" fontId="8" fillId="2" borderId="4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 vertical="top" wrapText="1"/>
    </xf>
    <xf numFmtId="0" fontId="8" fillId="2" borderId="1" xfId="1" applyFont="1" applyFill="1" applyBorder="1" applyAlignment="1">
      <alignment vertical="top" wrapText="1"/>
    </xf>
    <xf numFmtId="0" fontId="10" fillId="2" borderId="7" xfId="0" applyFont="1" applyFill="1" applyBorder="1" applyAlignment="1">
      <alignment horizontal="center" vertical="top" wrapText="1"/>
    </xf>
    <xf numFmtId="0" fontId="10" fillId="2" borderId="8" xfId="0" applyFont="1" applyFill="1" applyBorder="1" applyAlignment="1">
      <alignment horizontal="center" vertical="top" wrapText="1"/>
    </xf>
    <xf numFmtId="0" fontId="10" fillId="2" borderId="5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1" fontId="6" fillId="2" borderId="3" xfId="3" applyNumberFormat="1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vertical="top" wrapText="1"/>
    </xf>
    <xf numFmtId="0" fontId="8" fillId="2" borderId="3" xfId="1" applyFont="1" applyFill="1" applyBorder="1" applyAlignment="1">
      <alignment vertical="top" wrapText="1"/>
    </xf>
    <xf numFmtId="0" fontId="8" fillId="2" borderId="4" xfId="1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center"/>
    </xf>
  </cellXfs>
  <cellStyles count="4">
    <cellStyle name="Обычный" xfId="0" builtinId="0"/>
    <cellStyle name="Обычный 2" xfId="1"/>
    <cellStyle name="Обычный 3" xfId="3"/>
    <cellStyle name="Процентный 2" xfId="2"/>
  </cellStyles>
  <dxfs count="66">
    <dxf>
      <fill>
        <patternFill>
          <bgColor indexed="52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5"/>
  <sheetViews>
    <sheetView tabSelected="1" zoomScale="110" zoomScaleNormal="110" workbookViewId="0">
      <selection activeCell="E100" sqref="E100"/>
    </sheetView>
  </sheetViews>
  <sheetFormatPr defaultRowHeight="15" x14ac:dyDescent="0.25"/>
  <cols>
    <col min="1" max="1" width="20.28515625" style="9" customWidth="1"/>
    <col min="2" max="2" width="14.140625" style="9" hidden="1" customWidth="1"/>
    <col min="3" max="3" width="17.140625" style="9" hidden="1" customWidth="1"/>
    <col min="4" max="4" width="25.28515625" style="9" customWidth="1"/>
    <col min="5" max="5" width="8.85546875" style="9" customWidth="1"/>
    <col min="6" max="6" width="7.85546875" style="9" customWidth="1"/>
    <col min="7" max="7" width="7.7109375" style="9" customWidth="1"/>
    <col min="8" max="8" width="7.42578125" style="9" customWidth="1"/>
    <col min="9" max="9" width="7.5703125" style="9" customWidth="1"/>
    <col min="10" max="10" width="7.7109375" style="9" customWidth="1"/>
    <col min="11" max="11" width="7.5703125" style="9" customWidth="1"/>
    <col min="12" max="12" width="10.140625" style="9" customWidth="1"/>
    <col min="13" max="13" width="8.28515625" style="9" customWidth="1"/>
    <col min="14" max="14" width="14.5703125" style="9" hidden="1" customWidth="1"/>
    <col min="15" max="15" width="21.28515625" style="9" customWidth="1"/>
    <col min="16" max="16" width="19.140625" style="9" customWidth="1"/>
    <col min="17" max="17" width="23.7109375" style="9" customWidth="1"/>
    <col min="18" max="18" width="22.5703125" style="9" customWidth="1"/>
    <col min="19" max="19" width="12.140625" style="9" hidden="1" customWidth="1"/>
    <col min="20" max="20" width="14" style="9" customWidth="1"/>
    <col min="21" max="21" width="9.140625" style="9" customWidth="1"/>
    <col min="22" max="16384" width="9.140625" style="9"/>
  </cols>
  <sheetData>
    <row r="1" spans="1:20" ht="15.75" x14ac:dyDescent="0.25">
      <c r="Q1" s="16"/>
    </row>
    <row r="2" spans="1:20" ht="38.25" customHeight="1" x14ac:dyDescent="0.25">
      <c r="A2" s="92" t="s">
        <v>333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</row>
    <row r="3" spans="1:20" ht="33.75" customHeight="1" x14ac:dyDescent="0.25">
      <c r="A3" s="93" t="s">
        <v>65</v>
      </c>
      <c r="B3" s="96"/>
      <c r="C3" s="96"/>
      <c r="D3" s="96" t="s">
        <v>59</v>
      </c>
      <c r="E3" s="96" t="s">
        <v>6</v>
      </c>
      <c r="F3" s="96"/>
      <c r="G3" s="96"/>
      <c r="H3" s="96"/>
      <c r="I3" s="97"/>
      <c r="J3" s="96" t="s">
        <v>0</v>
      </c>
      <c r="K3" s="96"/>
      <c r="L3" s="96"/>
      <c r="M3" s="97"/>
      <c r="N3" s="28"/>
      <c r="O3" s="98" t="s">
        <v>66</v>
      </c>
      <c r="P3" s="101" t="s">
        <v>27</v>
      </c>
      <c r="Q3" s="101" t="s">
        <v>28</v>
      </c>
      <c r="R3" s="102" t="s">
        <v>19</v>
      </c>
      <c r="S3" s="103" t="s">
        <v>34</v>
      </c>
    </row>
    <row r="4" spans="1:20" ht="24.75" customHeight="1" x14ac:dyDescent="0.25">
      <c r="A4" s="94"/>
      <c r="B4" s="96"/>
      <c r="C4" s="96"/>
      <c r="D4" s="96"/>
      <c r="E4" s="101" t="s">
        <v>7</v>
      </c>
      <c r="F4" s="101" t="s">
        <v>1</v>
      </c>
      <c r="G4" s="101"/>
      <c r="H4" s="101"/>
      <c r="I4" s="101"/>
      <c r="J4" s="101" t="s">
        <v>1</v>
      </c>
      <c r="K4" s="101"/>
      <c r="L4" s="101"/>
      <c r="M4" s="101"/>
      <c r="N4" s="74"/>
      <c r="O4" s="99"/>
      <c r="P4" s="101"/>
      <c r="Q4" s="101"/>
      <c r="R4" s="102"/>
      <c r="S4" s="103"/>
    </row>
    <row r="5" spans="1:20" ht="36" customHeight="1" x14ac:dyDescent="0.25">
      <c r="A5" s="95"/>
      <c r="B5" s="96"/>
      <c r="C5" s="96"/>
      <c r="D5" s="96"/>
      <c r="E5" s="101"/>
      <c r="F5" s="76" t="s">
        <v>2</v>
      </c>
      <c r="G5" s="76" t="s">
        <v>3</v>
      </c>
      <c r="H5" s="76" t="s">
        <v>4</v>
      </c>
      <c r="I5" s="76" t="s">
        <v>5</v>
      </c>
      <c r="J5" s="76" t="s">
        <v>2</v>
      </c>
      <c r="K5" s="76" t="s">
        <v>3</v>
      </c>
      <c r="L5" s="76" t="s">
        <v>4</v>
      </c>
      <c r="M5" s="76" t="s">
        <v>5</v>
      </c>
      <c r="N5" s="75"/>
      <c r="O5" s="100"/>
      <c r="P5" s="101"/>
      <c r="Q5" s="101"/>
      <c r="R5" s="102"/>
      <c r="S5" s="103"/>
    </row>
    <row r="6" spans="1:20" ht="13.5" customHeight="1" x14ac:dyDescent="0.25">
      <c r="A6" s="7"/>
      <c r="B6" s="7"/>
      <c r="C6" s="7"/>
      <c r="D6" s="7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0"/>
      <c r="S6" s="11"/>
    </row>
    <row r="7" spans="1:20" ht="13.5" customHeight="1" x14ac:dyDescent="0.25">
      <c r="A7" s="104" t="s">
        <v>111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6"/>
      <c r="S7" s="11"/>
    </row>
    <row r="8" spans="1:20" ht="63" customHeight="1" x14ac:dyDescent="0.25">
      <c r="A8" s="17" t="s">
        <v>8</v>
      </c>
      <c r="B8" s="33">
        <v>1</v>
      </c>
      <c r="C8" s="7" t="s">
        <v>32</v>
      </c>
      <c r="D8" s="1" t="s">
        <v>67</v>
      </c>
      <c r="E8" s="12">
        <f t="shared" ref="E8:E28" si="0">F8+G8+H8+I8</f>
        <v>10</v>
      </c>
      <c r="F8" s="33">
        <v>5</v>
      </c>
      <c r="G8" s="33">
        <v>4</v>
      </c>
      <c r="H8" s="33">
        <v>1</v>
      </c>
      <c r="I8" s="4"/>
      <c r="J8" s="33" t="s">
        <v>166</v>
      </c>
      <c r="K8" s="33" t="s">
        <v>167</v>
      </c>
      <c r="L8" s="33">
        <v>67.3</v>
      </c>
      <c r="M8" s="4"/>
      <c r="N8" s="4" t="s">
        <v>15</v>
      </c>
      <c r="O8" s="6">
        <v>25000</v>
      </c>
      <c r="P8" s="2" t="s">
        <v>15</v>
      </c>
      <c r="Q8" s="1" t="s">
        <v>38</v>
      </c>
      <c r="R8" s="1" t="s">
        <v>26</v>
      </c>
      <c r="S8" s="11"/>
      <c r="T8" s="19"/>
    </row>
    <row r="9" spans="1:20" ht="55.5" customHeight="1" x14ac:dyDescent="0.25">
      <c r="A9" s="17" t="s">
        <v>9</v>
      </c>
      <c r="B9" s="33"/>
      <c r="C9" s="1"/>
      <c r="D9" s="1" t="s">
        <v>60</v>
      </c>
      <c r="E9" s="12">
        <f t="shared" si="0"/>
        <v>7</v>
      </c>
      <c r="F9" s="33">
        <v>2</v>
      </c>
      <c r="G9" s="33">
        <v>3</v>
      </c>
      <c r="H9" s="33">
        <v>2</v>
      </c>
      <c r="I9" s="33"/>
      <c r="J9" s="6" t="s">
        <v>39</v>
      </c>
      <c r="K9" s="6" t="s">
        <v>40</v>
      </c>
      <c r="L9" s="6">
        <v>77</v>
      </c>
      <c r="M9" s="33"/>
      <c r="N9" s="29">
        <v>42369</v>
      </c>
      <c r="O9" s="6">
        <v>32000</v>
      </c>
      <c r="P9" s="20" t="s">
        <v>15</v>
      </c>
      <c r="Q9" s="1" t="s">
        <v>105</v>
      </c>
      <c r="R9" s="1" t="s">
        <v>29</v>
      </c>
      <c r="S9" s="11"/>
      <c r="T9" s="19"/>
    </row>
    <row r="10" spans="1:20" ht="63" customHeight="1" x14ac:dyDescent="0.25">
      <c r="A10" s="17" t="s">
        <v>10</v>
      </c>
      <c r="B10" s="1"/>
      <c r="C10" s="1"/>
      <c r="D10" s="1" t="s">
        <v>296</v>
      </c>
      <c r="E10" s="12">
        <f t="shared" si="0"/>
        <v>1</v>
      </c>
      <c r="F10" s="33"/>
      <c r="G10" s="33"/>
      <c r="H10" s="33">
        <v>1</v>
      </c>
      <c r="I10" s="33"/>
      <c r="J10" s="33"/>
      <c r="K10" s="33"/>
      <c r="L10" s="33">
        <v>72</v>
      </c>
      <c r="M10" s="4"/>
      <c r="N10" s="4" t="s">
        <v>15</v>
      </c>
      <c r="O10" s="6">
        <v>33100</v>
      </c>
      <c r="P10" s="2" t="s">
        <v>15</v>
      </c>
      <c r="Q10" s="1" t="s">
        <v>16</v>
      </c>
      <c r="R10" s="1" t="s">
        <v>23</v>
      </c>
      <c r="S10" s="21"/>
      <c r="T10" s="19"/>
    </row>
    <row r="11" spans="1:20" ht="94.5" customHeight="1" x14ac:dyDescent="0.25">
      <c r="A11" s="17" t="s">
        <v>11</v>
      </c>
      <c r="B11" s="33"/>
      <c r="C11" s="7"/>
      <c r="D11" s="1" t="s">
        <v>132</v>
      </c>
      <c r="E11" s="12">
        <f t="shared" si="0"/>
        <v>3</v>
      </c>
      <c r="F11" s="33"/>
      <c r="G11" s="33"/>
      <c r="H11" s="33">
        <v>3</v>
      </c>
      <c r="I11" s="33"/>
      <c r="J11" s="6" t="s">
        <v>52</v>
      </c>
      <c r="K11" s="6" t="s">
        <v>53</v>
      </c>
      <c r="L11" s="6" t="s">
        <v>54</v>
      </c>
      <c r="M11" s="4"/>
      <c r="N11" s="4" t="s">
        <v>15</v>
      </c>
      <c r="O11" s="6">
        <v>30000</v>
      </c>
      <c r="P11" s="2" t="s">
        <v>15</v>
      </c>
      <c r="Q11" s="1" t="s">
        <v>14</v>
      </c>
      <c r="R11" s="1" t="s">
        <v>20</v>
      </c>
      <c r="S11" s="21"/>
      <c r="T11" s="19"/>
    </row>
    <row r="12" spans="1:20" ht="64.5" customHeight="1" x14ac:dyDescent="0.25">
      <c r="A12" s="17" t="s">
        <v>11</v>
      </c>
      <c r="B12" s="33"/>
      <c r="C12" s="7"/>
      <c r="D12" s="1" t="s">
        <v>106</v>
      </c>
      <c r="E12" s="35">
        <f>F12+G12+H12+I12</f>
        <v>1</v>
      </c>
      <c r="F12" s="33">
        <v>1</v>
      </c>
      <c r="G12" s="33"/>
      <c r="H12" s="33"/>
      <c r="I12" s="33"/>
      <c r="J12" s="6">
        <v>34</v>
      </c>
      <c r="K12" s="6">
        <v>53</v>
      </c>
      <c r="L12" s="6"/>
      <c r="M12" s="4"/>
      <c r="N12" s="29">
        <v>42521</v>
      </c>
      <c r="O12" s="6">
        <v>30000</v>
      </c>
      <c r="P12" s="2" t="s">
        <v>15</v>
      </c>
      <c r="Q12" s="1" t="s">
        <v>14</v>
      </c>
      <c r="R12" s="1" t="s">
        <v>20</v>
      </c>
      <c r="S12" s="21"/>
      <c r="T12" s="19"/>
    </row>
    <row r="13" spans="1:20" ht="47.25" customHeight="1" x14ac:dyDescent="0.25">
      <c r="A13" s="17" t="s">
        <v>12</v>
      </c>
      <c r="B13" s="1"/>
      <c r="C13" s="1"/>
      <c r="D13" s="1" t="s">
        <v>61</v>
      </c>
      <c r="E13" s="12">
        <f t="shared" si="0"/>
        <v>2</v>
      </c>
      <c r="F13" s="33"/>
      <c r="G13" s="33"/>
      <c r="H13" s="33">
        <v>2</v>
      </c>
      <c r="I13" s="33"/>
      <c r="J13" s="33"/>
      <c r="K13" s="33"/>
      <c r="L13" s="33" t="s">
        <v>51</v>
      </c>
      <c r="M13" s="4"/>
      <c r="N13" s="4" t="s">
        <v>15</v>
      </c>
      <c r="O13" s="33">
        <v>32000</v>
      </c>
      <c r="P13" s="2" t="s">
        <v>15</v>
      </c>
      <c r="Q13" s="36" t="s">
        <v>156</v>
      </c>
      <c r="R13" s="1" t="s">
        <v>30</v>
      </c>
      <c r="S13" s="21"/>
      <c r="T13" s="19"/>
    </row>
    <row r="14" spans="1:20" ht="47.25" customHeight="1" x14ac:dyDescent="0.25">
      <c r="A14" s="17" t="s">
        <v>12</v>
      </c>
      <c r="B14" s="1"/>
      <c r="C14" s="1"/>
      <c r="D14" s="1" t="s">
        <v>264</v>
      </c>
      <c r="E14" s="12">
        <f t="shared" si="0"/>
        <v>4</v>
      </c>
      <c r="F14" s="33">
        <v>1</v>
      </c>
      <c r="G14" s="33"/>
      <c r="H14" s="33">
        <v>2</v>
      </c>
      <c r="I14" s="33">
        <v>1</v>
      </c>
      <c r="J14" s="33">
        <v>38</v>
      </c>
      <c r="K14" s="33"/>
      <c r="L14" s="33">
        <v>70</v>
      </c>
      <c r="M14" s="4">
        <v>90</v>
      </c>
      <c r="N14" s="4"/>
      <c r="O14" s="33">
        <v>35000</v>
      </c>
      <c r="P14" s="2" t="s">
        <v>15</v>
      </c>
      <c r="Q14" s="36" t="s">
        <v>156</v>
      </c>
      <c r="R14" s="1" t="s">
        <v>30</v>
      </c>
      <c r="S14" s="21"/>
      <c r="T14" s="19"/>
    </row>
    <row r="15" spans="1:20" ht="47.25" customHeight="1" x14ac:dyDescent="0.25">
      <c r="A15" s="17" t="s">
        <v>12</v>
      </c>
      <c r="B15" s="1"/>
      <c r="C15" s="1"/>
      <c r="D15" s="1" t="s">
        <v>265</v>
      </c>
      <c r="E15" s="12">
        <f t="shared" si="0"/>
        <v>3</v>
      </c>
      <c r="F15" s="33"/>
      <c r="G15" s="33">
        <v>1</v>
      </c>
      <c r="H15" s="33">
        <v>2</v>
      </c>
      <c r="I15" s="33"/>
      <c r="J15" s="33">
        <v>38</v>
      </c>
      <c r="K15" s="33">
        <v>45</v>
      </c>
      <c r="L15" s="33">
        <v>70</v>
      </c>
      <c r="M15" s="4"/>
      <c r="N15" s="4"/>
      <c r="O15" s="33">
        <v>35000</v>
      </c>
      <c r="P15" s="2" t="s">
        <v>15</v>
      </c>
      <c r="Q15" s="36" t="s">
        <v>156</v>
      </c>
      <c r="R15" s="1" t="s">
        <v>30</v>
      </c>
      <c r="S15" s="21"/>
      <c r="T15" s="19"/>
    </row>
    <row r="16" spans="1:20" ht="50.25" customHeight="1" x14ac:dyDescent="0.25">
      <c r="A16" s="17" t="s">
        <v>12</v>
      </c>
      <c r="B16" s="1"/>
      <c r="C16" s="1"/>
      <c r="D16" s="1" t="s">
        <v>86</v>
      </c>
      <c r="E16" s="12">
        <f t="shared" si="0"/>
        <v>2</v>
      </c>
      <c r="F16" s="33">
        <v>1</v>
      </c>
      <c r="G16" s="33">
        <v>1</v>
      </c>
      <c r="H16" s="33"/>
      <c r="I16" s="33"/>
      <c r="J16" s="33">
        <v>38</v>
      </c>
      <c r="K16" s="33">
        <v>49</v>
      </c>
      <c r="L16" s="33"/>
      <c r="M16" s="4"/>
      <c r="N16" s="4" t="s">
        <v>15</v>
      </c>
      <c r="O16" s="33">
        <v>29000</v>
      </c>
      <c r="P16" s="2" t="s">
        <v>15</v>
      </c>
      <c r="Q16" s="36" t="s">
        <v>156</v>
      </c>
      <c r="R16" s="1" t="s">
        <v>30</v>
      </c>
      <c r="S16" s="21"/>
      <c r="T16" s="19"/>
    </row>
    <row r="17" spans="1:21" ht="68.25" customHeight="1" x14ac:dyDescent="0.25">
      <c r="A17" s="17" t="s">
        <v>12</v>
      </c>
      <c r="B17" s="1"/>
      <c r="C17" s="1"/>
      <c r="D17" s="1" t="s">
        <v>258</v>
      </c>
      <c r="E17" s="12">
        <f t="shared" si="0"/>
        <v>2</v>
      </c>
      <c r="F17" s="33"/>
      <c r="G17" s="33">
        <v>2</v>
      </c>
      <c r="H17" s="33"/>
      <c r="I17" s="33"/>
      <c r="J17" s="33">
        <v>38</v>
      </c>
      <c r="K17" s="33">
        <v>54</v>
      </c>
      <c r="L17" s="33"/>
      <c r="M17" s="4"/>
      <c r="N17" s="4"/>
      <c r="O17" s="33" t="s">
        <v>259</v>
      </c>
      <c r="P17" s="2" t="s">
        <v>15</v>
      </c>
      <c r="Q17" s="1" t="s">
        <v>16</v>
      </c>
      <c r="R17" s="1" t="s">
        <v>23</v>
      </c>
      <c r="S17" s="21"/>
      <c r="T17" s="19"/>
    </row>
    <row r="18" spans="1:21" ht="63" customHeight="1" x14ac:dyDescent="0.25">
      <c r="A18" s="17" t="s">
        <v>12</v>
      </c>
      <c r="B18" s="1"/>
      <c r="C18" s="1"/>
      <c r="D18" s="1" t="s">
        <v>82</v>
      </c>
      <c r="E18" s="12">
        <f t="shared" si="0"/>
        <v>4</v>
      </c>
      <c r="F18" s="33">
        <v>4</v>
      </c>
      <c r="G18" s="33"/>
      <c r="H18" s="33"/>
      <c r="I18" s="33"/>
      <c r="J18" s="5" t="s">
        <v>57</v>
      </c>
      <c r="K18" s="5"/>
      <c r="L18" s="5"/>
      <c r="M18" s="4"/>
      <c r="N18" s="4" t="s">
        <v>15</v>
      </c>
      <c r="O18" s="33">
        <v>30000</v>
      </c>
      <c r="P18" s="2" t="s">
        <v>15</v>
      </c>
      <c r="Q18" s="36" t="s">
        <v>145</v>
      </c>
      <c r="R18" s="1" t="s">
        <v>97</v>
      </c>
      <c r="S18" s="21"/>
      <c r="T18" s="19"/>
    </row>
    <row r="19" spans="1:21" ht="46.5" customHeight="1" x14ac:dyDescent="0.25">
      <c r="A19" s="17" t="s">
        <v>12</v>
      </c>
      <c r="B19" s="1"/>
      <c r="C19" s="1"/>
      <c r="D19" s="36" t="s">
        <v>183</v>
      </c>
      <c r="E19" s="35">
        <f>F19+G19+H19+I19</f>
        <v>1</v>
      </c>
      <c r="F19" s="5"/>
      <c r="G19" s="5"/>
      <c r="H19" s="5">
        <v>1</v>
      </c>
      <c r="I19" s="11"/>
      <c r="J19" s="5">
        <v>33</v>
      </c>
      <c r="K19" s="5"/>
      <c r="L19" s="5">
        <v>86</v>
      </c>
      <c r="M19" s="5"/>
      <c r="N19" s="36"/>
      <c r="O19" s="36">
        <v>30000</v>
      </c>
      <c r="P19" s="2" t="s">
        <v>15</v>
      </c>
      <c r="Q19" s="36" t="s">
        <v>159</v>
      </c>
      <c r="R19" s="1"/>
      <c r="S19" s="11"/>
      <c r="T19" s="19"/>
    </row>
    <row r="20" spans="1:21" ht="46.5" customHeight="1" x14ac:dyDescent="0.25">
      <c r="A20" s="17" t="s">
        <v>12</v>
      </c>
      <c r="B20" s="1"/>
      <c r="C20" s="1"/>
      <c r="D20" s="36" t="s">
        <v>272</v>
      </c>
      <c r="E20" s="54">
        <f>F20+G20+H20+I20</f>
        <v>30</v>
      </c>
      <c r="F20" s="57">
        <v>6</v>
      </c>
      <c r="G20" s="57">
        <v>19</v>
      </c>
      <c r="H20" s="57">
        <v>5</v>
      </c>
      <c r="I20" s="52"/>
      <c r="J20" s="5">
        <v>33</v>
      </c>
      <c r="K20" s="5">
        <v>54</v>
      </c>
      <c r="L20" s="5">
        <v>86</v>
      </c>
      <c r="M20" s="5"/>
      <c r="N20" s="36"/>
      <c r="O20" s="6" t="s">
        <v>304</v>
      </c>
      <c r="P20" s="72" t="s">
        <v>15</v>
      </c>
      <c r="Q20" s="69" t="s">
        <v>151</v>
      </c>
      <c r="R20" s="73" t="s">
        <v>21</v>
      </c>
      <c r="S20" s="11"/>
      <c r="T20" s="19"/>
    </row>
    <row r="21" spans="1:21" ht="47.25" customHeight="1" x14ac:dyDescent="0.25">
      <c r="A21" s="17" t="s">
        <v>70</v>
      </c>
      <c r="B21" s="1"/>
      <c r="C21" s="1"/>
      <c r="D21" s="1" t="s">
        <v>71</v>
      </c>
      <c r="E21" s="12">
        <f t="shared" si="0"/>
        <v>5</v>
      </c>
      <c r="F21" s="33"/>
      <c r="G21" s="33">
        <v>5</v>
      </c>
      <c r="H21" s="33"/>
      <c r="I21" s="33"/>
      <c r="J21" s="33"/>
      <c r="K21" s="33">
        <v>45</v>
      </c>
      <c r="L21" s="33"/>
      <c r="M21" s="4"/>
      <c r="N21" s="4" t="s">
        <v>15</v>
      </c>
      <c r="O21" s="33">
        <v>34000</v>
      </c>
      <c r="P21" s="2" t="s">
        <v>15</v>
      </c>
      <c r="Q21" s="36" t="s">
        <v>143</v>
      </c>
      <c r="R21" s="1" t="s">
        <v>22</v>
      </c>
      <c r="S21" s="21"/>
      <c r="T21" s="19"/>
    </row>
    <row r="22" spans="1:21" ht="47.25" customHeight="1" x14ac:dyDescent="0.25">
      <c r="A22" s="17" t="s">
        <v>107</v>
      </c>
      <c r="B22" s="1"/>
      <c r="C22" s="1"/>
      <c r="D22" s="1" t="s">
        <v>108</v>
      </c>
      <c r="E22" s="12">
        <f>F22+G22+H22+I22</f>
        <v>1</v>
      </c>
      <c r="F22" s="33">
        <v>1</v>
      </c>
      <c r="G22" s="33"/>
      <c r="H22" s="33"/>
      <c r="I22" s="33"/>
      <c r="J22" s="33" t="s">
        <v>109</v>
      </c>
      <c r="K22" s="33"/>
      <c r="L22" s="33"/>
      <c r="M22" s="4"/>
      <c r="N22" s="30">
        <v>42338</v>
      </c>
      <c r="O22" s="33">
        <v>30000</v>
      </c>
      <c r="P22" s="2" t="s">
        <v>15</v>
      </c>
      <c r="Q22" s="1" t="s">
        <v>14</v>
      </c>
      <c r="R22" s="1" t="s">
        <v>20</v>
      </c>
      <c r="S22" s="21"/>
      <c r="T22" s="19"/>
    </row>
    <row r="23" spans="1:21" ht="63" customHeight="1" x14ac:dyDescent="0.25">
      <c r="A23" s="17" t="s">
        <v>31</v>
      </c>
      <c r="B23" s="33">
        <v>5</v>
      </c>
      <c r="C23" s="7" t="s">
        <v>33</v>
      </c>
      <c r="D23" s="1" t="s">
        <v>37</v>
      </c>
      <c r="E23" s="12">
        <f t="shared" si="0"/>
        <v>4</v>
      </c>
      <c r="F23" s="33">
        <v>2</v>
      </c>
      <c r="G23" s="33">
        <v>2</v>
      </c>
      <c r="H23" s="33"/>
      <c r="I23" s="33"/>
      <c r="J23" s="6" t="s">
        <v>49</v>
      </c>
      <c r="K23" s="6">
        <v>54</v>
      </c>
      <c r="L23" s="4"/>
      <c r="M23" s="4"/>
      <c r="N23" s="4" t="s">
        <v>15</v>
      </c>
      <c r="O23" s="33" t="s">
        <v>171</v>
      </c>
      <c r="P23" s="2" t="s">
        <v>15</v>
      </c>
      <c r="Q23" s="1" t="s">
        <v>17</v>
      </c>
      <c r="R23" s="1" t="s">
        <v>29</v>
      </c>
      <c r="S23" s="21"/>
      <c r="T23" s="19"/>
    </row>
    <row r="24" spans="1:21" ht="47.25" customHeight="1" x14ac:dyDescent="0.25">
      <c r="A24" s="22" t="s">
        <v>13</v>
      </c>
      <c r="B24" s="33"/>
      <c r="C24" s="7"/>
      <c r="D24" s="1" t="s">
        <v>79</v>
      </c>
      <c r="E24" s="12">
        <f t="shared" si="0"/>
        <v>10</v>
      </c>
      <c r="F24" s="33">
        <v>3</v>
      </c>
      <c r="G24" s="6">
        <v>3</v>
      </c>
      <c r="H24" s="6">
        <v>4</v>
      </c>
      <c r="I24" s="6"/>
      <c r="J24" s="6">
        <v>55.5</v>
      </c>
      <c r="K24" s="6"/>
      <c r="L24" s="6">
        <v>90</v>
      </c>
      <c r="M24" s="6"/>
      <c r="N24" s="4" t="s">
        <v>15</v>
      </c>
      <c r="O24" s="6" t="s">
        <v>80</v>
      </c>
      <c r="P24" s="2" t="s">
        <v>15</v>
      </c>
      <c r="Q24" s="1" t="s">
        <v>18</v>
      </c>
      <c r="R24" s="1" t="s">
        <v>45</v>
      </c>
      <c r="S24" s="21"/>
      <c r="T24" s="19"/>
    </row>
    <row r="25" spans="1:21" ht="47.25" customHeight="1" x14ac:dyDescent="0.25">
      <c r="A25" s="22" t="s">
        <v>13</v>
      </c>
      <c r="B25" s="33"/>
      <c r="C25" s="7"/>
      <c r="D25" s="2" t="s">
        <v>63</v>
      </c>
      <c r="E25" s="12">
        <f t="shared" si="0"/>
        <v>6</v>
      </c>
      <c r="F25" s="12">
        <v>6</v>
      </c>
      <c r="G25" s="5"/>
      <c r="H25" s="5"/>
      <c r="I25" s="5"/>
      <c r="J25" s="5" t="s">
        <v>327</v>
      </c>
      <c r="K25" s="5"/>
      <c r="L25" s="5"/>
      <c r="M25" s="5"/>
      <c r="N25" s="4" t="s">
        <v>15</v>
      </c>
      <c r="O25" s="18">
        <v>55000</v>
      </c>
      <c r="P25" s="2" t="s">
        <v>15</v>
      </c>
      <c r="Q25" s="2" t="s">
        <v>48</v>
      </c>
      <c r="R25" s="1" t="s">
        <v>50</v>
      </c>
      <c r="S25" s="21"/>
      <c r="T25" s="19"/>
    </row>
    <row r="26" spans="1:21" ht="63" customHeight="1" x14ac:dyDescent="0.25">
      <c r="A26" s="22" t="s">
        <v>13</v>
      </c>
      <c r="B26" s="33"/>
      <c r="C26" s="7"/>
      <c r="D26" s="77" t="s">
        <v>170</v>
      </c>
      <c r="E26" s="12">
        <f t="shared" si="0"/>
        <v>1</v>
      </c>
      <c r="F26" s="12"/>
      <c r="G26" s="5"/>
      <c r="H26" s="5">
        <v>1</v>
      </c>
      <c r="I26" s="5"/>
      <c r="J26" s="4"/>
      <c r="K26" s="5"/>
      <c r="L26" s="5">
        <v>83</v>
      </c>
      <c r="M26" s="5"/>
      <c r="N26" s="4"/>
      <c r="O26" s="18">
        <v>35500</v>
      </c>
      <c r="P26" s="2" t="s">
        <v>15</v>
      </c>
      <c r="Q26" s="36" t="s">
        <v>145</v>
      </c>
      <c r="R26" s="1" t="s">
        <v>97</v>
      </c>
      <c r="S26" s="21"/>
      <c r="T26" s="19"/>
    </row>
    <row r="27" spans="1:21" ht="83.25" customHeight="1" x14ac:dyDescent="0.25">
      <c r="A27" s="79" t="s">
        <v>13</v>
      </c>
      <c r="B27" s="33"/>
      <c r="C27" s="7"/>
      <c r="D27" s="81" t="s">
        <v>249</v>
      </c>
      <c r="E27" s="12">
        <f t="shared" si="0"/>
        <v>2</v>
      </c>
      <c r="F27" s="33"/>
      <c r="G27" s="6">
        <v>2</v>
      </c>
      <c r="H27" s="6"/>
      <c r="I27" s="6"/>
      <c r="J27" s="83" t="s">
        <v>110</v>
      </c>
      <c r="K27" s="83">
        <v>56</v>
      </c>
      <c r="L27" s="83">
        <v>73</v>
      </c>
      <c r="M27" s="83"/>
      <c r="N27" s="29">
        <v>42369</v>
      </c>
      <c r="O27" s="6" t="s">
        <v>93</v>
      </c>
      <c r="P27" s="85" t="s">
        <v>15</v>
      </c>
      <c r="Q27" s="90" t="s">
        <v>151</v>
      </c>
      <c r="R27" s="81" t="s">
        <v>21</v>
      </c>
      <c r="S27" s="21"/>
      <c r="T27" s="19"/>
      <c r="U27" s="27"/>
    </row>
    <row r="28" spans="1:21" ht="33" customHeight="1" x14ac:dyDescent="0.25">
      <c r="A28" s="80"/>
      <c r="B28" s="33"/>
      <c r="C28" s="7"/>
      <c r="D28" s="82"/>
      <c r="E28" s="12">
        <f t="shared" si="0"/>
        <v>3</v>
      </c>
      <c r="F28" s="33"/>
      <c r="G28" s="6">
        <v>3</v>
      </c>
      <c r="H28" s="6"/>
      <c r="I28" s="6"/>
      <c r="J28" s="84"/>
      <c r="K28" s="84"/>
      <c r="L28" s="84"/>
      <c r="M28" s="84"/>
      <c r="N28" s="29"/>
      <c r="O28" s="6" t="s">
        <v>185</v>
      </c>
      <c r="P28" s="86"/>
      <c r="Q28" s="91"/>
      <c r="R28" s="82"/>
      <c r="S28" s="21"/>
      <c r="T28" s="19"/>
      <c r="U28" s="27"/>
    </row>
    <row r="29" spans="1:21" ht="62.25" customHeight="1" x14ac:dyDescent="0.25">
      <c r="A29" s="79" t="s">
        <v>13</v>
      </c>
      <c r="B29" s="33"/>
      <c r="C29" s="7"/>
      <c r="D29" s="81" t="s">
        <v>250</v>
      </c>
      <c r="E29" s="12">
        <f t="shared" ref="E29:E49" si="1">F29+G29+H29+I29</f>
        <v>2</v>
      </c>
      <c r="F29" s="33"/>
      <c r="G29" s="6">
        <v>2</v>
      </c>
      <c r="H29" s="6"/>
      <c r="I29" s="6"/>
      <c r="J29" s="83" t="s">
        <v>110</v>
      </c>
      <c r="K29" s="83">
        <v>56</v>
      </c>
      <c r="L29" s="83">
        <v>73</v>
      </c>
      <c r="M29" s="83"/>
      <c r="N29" s="29">
        <v>42369</v>
      </c>
      <c r="O29" s="6" t="s">
        <v>93</v>
      </c>
      <c r="P29" s="85" t="s">
        <v>15</v>
      </c>
      <c r="Q29" s="90" t="s">
        <v>151</v>
      </c>
      <c r="R29" s="81" t="s">
        <v>21</v>
      </c>
      <c r="S29" s="21"/>
      <c r="T29" s="19"/>
      <c r="U29" s="27"/>
    </row>
    <row r="30" spans="1:21" ht="36" customHeight="1" x14ac:dyDescent="0.25">
      <c r="A30" s="80"/>
      <c r="B30" s="33"/>
      <c r="C30" s="7"/>
      <c r="D30" s="82"/>
      <c r="E30" s="12">
        <f t="shared" si="1"/>
        <v>3</v>
      </c>
      <c r="F30" s="33"/>
      <c r="G30" s="6">
        <v>3</v>
      </c>
      <c r="H30" s="6"/>
      <c r="I30" s="6"/>
      <c r="J30" s="84"/>
      <c r="K30" s="84"/>
      <c r="L30" s="84"/>
      <c r="M30" s="84"/>
      <c r="N30" s="29"/>
      <c r="O30" s="6" t="s">
        <v>185</v>
      </c>
      <c r="P30" s="86"/>
      <c r="Q30" s="91"/>
      <c r="R30" s="82"/>
      <c r="S30" s="21"/>
      <c r="T30" s="19"/>
      <c r="U30" s="27"/>
    </row>
    <row r="31" spans="1:21" ht="49.5" customHeight="1" x14ac:dyDescent="0.25">
      <c r="A31" s="79" t="s">
        <v>13</v>
      </c>
      <c r="B31" s="33"/>
      <c r="C31" s="7"/>
      <c r="D31" s="81" t="s">
        <v>251</v>
      </c>
      <c r="E31" s="12">
        <f t="shared" si="1"/>
        <v>2</v>
      </c>
      <c r="F31" s="33"/>
      <c r="G31" s="6">
        <v>2</v>
      </c>
      <c r="H31" s="6"/>
      <c r="I31" s="6"/>
      <c r="J31" s="83" t="s">
        <v>110</v>
      </c>
      <c r="K31" s="83">
        <v>56</v>
      </c>
      <c r="L31" s="83">
        <v>73</v>
      </c>
      <c r="M31" s="6"/>
      <c r="N31" s="29">
        <v>42369</v>
      </c>
      <c r="O31" s="6" t="s">
        <v>93</v>
      </c>
      <c r="P31" s="85" t="s">
        <v>15</v>
      </c>
      <c r="Q31" s="90" t="s">
        <v>151</v>
      </c>
      <c r="R31" s="81" t="s">
        <v>21</v>
      </c>
      <c r="S31" s="21"/>
      <c r="T31" s="19"/>
      <c r="U31" s="27"/>
    </row>
    <row r="32" spans="1:21" ht="85.5" customHeight="1" x14ac:dyDescent="0.25">
      <c r="A32" s="80"/>
      <c r="B32" s="33"/>
      <c r="C32" s="7"/>
      <c r="D32" s="82"/>
      <c r="E32" s="12">
        <f t="shared" si="1"/>
        <v>6</v>
      </c>
      <c r="F32" s="33"/>
      <c r="G32" s="6">
        <v>5</v>
      </c>
      <c r="H32" s="6">
        <v>1</v>
      </c>
      <c r="I32" s="6"/>
      <c r="J32" s="84"/>
      <c r="K32" s="84"/>
      <c r="L32" s="84"/>
      <c r="M32" s="6"/>
      <c r="N32" s="29"/>
      <c r="O32" s="6" t="s">
        <v>320</v>
      </c>
      <c r="P32" s="86"/>
      <c r="Q32" s="91"/>
      <c r="R32" s="82"/>
      <c r="S32" s="21"/>
      <c r="T32" s="19"/>
      <c r="U32" s="27"/>
    </row>
    <row r="33" spans="1:21" ht="51.75" customHeight="1" x14ac:dyDescent="0.25">
      <c r="A33" s="79" t="s">
        <v>13</v>
      </c>
      <c r="B33" s="33"/>
      <c r="C33" s="7"/>
      <c r="D33" s="81" t="s">
        <v>252</v>
      </c>
      <c r="E33" s="12">
        <f t="shared" si="1"/>
        <v>2</v>
      </c>
      <c r="F33" s="33"/>
      <c r="G33" s="6">
        <v>2</v>
      </c>
      <c r="H33" s="6"/>
      <c r="I33" s="6"/>
      <c r="J33" s="83">
        <v>37</v>
      </c>
      <c r="K33" s="83">
        <v>56</v>
      </c>
      <c r="L33" s="83">
        <v>73</v>
      </c>
      <c r="M33" s="83"/>
      <c r="N33" s="29"/>
      <c r="O33" s="6" t="s">
        <v>93</v>
      </c>
      <c r="P33" s="85" t="s">
        <v>15</v>
      </c>
      <c r="Q33" s="90" t="s">
        <v>151</v>
      </c>
      <c r="R33" s="81" t="s">
        <v>21</v>
      </c>
      <c r="S33" s="21"/>
      <c r="T33" s="19"/>
      <c r="U33" s="27"/>
    </row>
    <row r="34" spans="1:21" ht="78.75" customHeight="1" x14ac:dyDescent="0.25">
      <c r="A34" s="80"/>
      <c r="B34" s="33"/>
      <c r="C34" s="7"/>
      <c r="D34" s="82"/>
      <c r="E34" s="12">
        <f t="shared" si="1"/>
        <v>5</v>
      </c>
      <c r="F34" s="33"/>
      <c r="G34" s="6">
        <v>5</v>
      </c>
      <c r="H34" s="6"/>
      <c r="I34" s="6"/>
      <c r="J34" s="84"/>
      <c r="K34" s="84"/>
      <c r="L34" s="84"/>
      <c r="M34" s="84"/>
      <c r="N34" s="29">
        <v>42369</v>
      </c>
      <c r="O34" s="6" t="s">
        <v>320</v>
      </c>
      <c r="P34" s="86"/>
      <c r="Q34" s="91"/>
      <c r="R34" s="82"/>
      <c r="S34" s="21"/>
      <c r="T34" s="19"/>
      <c r="U34" s="27"/>
    </row>
    <row r="35" spans="1:21" ht="77.25" customHeight="1" x14ac:dyDescent="0.25">
      <c r="A35" s="79" t="s">
        <v>13</v>
      </c>
      <c r="B35" s="33"/>
      <c r="C35" s="7"/>
      <c r="D35" s="81" t="s">
        <v>253</v>
      </c>
      <c r="E35" s="12">
        <f t="shared" si="1"/>
        <v>2</v>
      </c>
      <c r="F35" s="33"/>
      <c r="G35" s="6">
        <v>2</v>
      </c>
      <c r="H35" s="6"/>
      <c r="I35" s="6"/>
      <c r="J35" s="83"/>
      <c r="K35" s="83">
        <v>56</v>
      </c>
      <c r="L35" s="83">
        <v>73</v>
      </c>
      <c r="M35" s="83"/>
      <c r="N35" s="31">
        <v>42369</v>
      </c>
      <c r="O35" s="6" t="s">
        <v>93</v>
      </c>
      <c r="P35" s="85" t="s">
        <v>15</v>
      </c>
      <c r="Q35" s="90" t="s">
        <v>151</v>
      </c>
      <c r="R35" s="81" t="s">
        <v>21</v>
      </c>
      <c r="S35" s="11"/>
      <c r="T35" s="19"/>
    </row>
    <row r="36" spans="1:21" ht="31.5" customHeight="1" x14ac:dyDescent="0.25">
      <c r="A36" s="80"/>
      <c r="B36" s="33"/>
      <c r="C36" s="7"/>
      <c r="D36" s="82"/>
      <c r="E36" s="12">
        <f t="shared" si="1"/>
        <v>1</v>
      </c>
      <c r="F36" s="33"/>
      <c r="G36" s="6">
        <v>1</v>
      </c>
      <c r="H36" s="6"/>
      <c r="I36" s="6"/>
      <c r="J36" s="84"/>
      <c r="K36" s="84"/>
      <c r="L36" s="84"/>
      <c r="M36" s="84"/>
      <c r="N36" s="31"/>
      <c r="O36" s="6" t="s">
        <v>185</v>
      </c>
      <c r="P36" s="86"/>
      <c r="Q36" s="91"/>
      <c r="R36" s="82"/>
      <c r="S36" s="11"/>
      <c r="T36" s="19"/>
    </row>
    <row r="37" spans="1:21" ht="81" customHeight="1" x14ac:dyDescent="0.25">
      <c r="A37" s="79" t="s">
        <v>13</v>
      </c>
      <c r="B37" s="33"/>
      <c r="C37" s="7"/>
      <c r="D37" s="81" t="s">
        <v>254</v>
      </c>
      <c r="E37" s="12">
        <f t="shared" si="1"/>
        <v>1</v>
      </c>
      <c r="F37" s="33"/>
      <c r="G37" s="6">
        <v>1</v>
      </c>
      <c r="H37" s="6"/>
      <c r="I37" s="6"/>
      <c r="J37" s="83"/>
      <c r="K37" s="83">
        <v>56</v>
      </c>
      <c r="L37" s="83">
        <v>73</v>
      </c>
      <c r="M37" s="83"/>
      <c r="N37" s="31">
        <v>42369</v>
      </c>
      <c r="O37" s="6" t="s">
        <v>93</v>
      </c>
      <c r="P37" s="85" t="s">
        <v>15</v>
      </c>
      <c r="Q37" s="90" t="s">
        <v>151</v>
      </c>
      <c r="R37" s="81" t="s">
        <v>21</v>
      </c>
      <c r="S37" s="11"/>
      <c r="T37" s="19"/>
    </row>
    <row r="38" spans="1:21" ht="31.5" customHeight="1" x14ac:dyDescent="0.25">
      <c r="A38" s="80"/>
      <c r="B38" s="33"/>
      <c r="C38" s="7"/>
      <c r="D38" s="82"/>
      <c r="E38" s="12">
        <f t="shared" si="1"/>
        <v>1</v>
      </c>
      <c r="F38" s="33"/>
      <c r="G38" s="6">
        <v>1</v>
      </c>
      <c r="H38" s="6"/>
      <c r="I38" s="6"/>
      <c r="J38" s="84"/>
      <c r="K38" s="84"/>
      <c r="L38" s="84"/>
      <c r="M38" s="84"/>
      <c r="N38" s="31"/>
      <c r="O38" s="6" t="s">
        <v>185</v>
      </c>
      <c r="P38" s="86"/>
      <c r="Q38" s="91"/>
      <c r="R38" s="82"/>
      <c r="S38" s="11"/>
      <c r="T38" s="19"/>
    </row>
    <row r="39" spans="1:21" ht="174.75" customHeight="1" x14ac:dyDescent="0.25">
      <c r="A39" s="22" t="s">
        <v>13</v>
      </c>
      <c r="B39" s="33"/>
      <c r="C39" s="7"/>
      <c r="D39" s="2" t="s">
        <v>271</v>
      </c>
      <c r="E39" s="12">
        <f t="shared" si="1"/>
        <v>4</v>
      </c>
      <c r="F39" s="5">
        <v>4</v>
      </c>
      <c r="G39" s="5"/>
      <c r="H39" s="5"/>
      <c r="I39" s="5"/>
      <c r="J39" s="5" t="s">
        <v>89</v>
      </c>
      <c r="K39" s="5" t="s">
        <v>90</v>
      </c>
      <c r="L39" s="5" t="s">
        <v>91</v>
      </c>
      <c r="M39" s="4"/>
      <c r="N39" s="29">
        <v>42460</v>
      </c>
      <c r="O39" s="6">
        <v>44000</v>
      </c>
      <c r="P39" s="26" t="s">
        <v>15</v>
      </c>
      <c r="Q39" s="36" t="s">
        <v>151</v>
      </c>
      <c r="R39" s="1" t="s">
        <v>21</v>
      </c>
      <c r="S39" s="21"/>
      <c r="T39" s="19"/>
      <c r="U39" s="27"/>
    </row>
    <row r="40" spans="1:21" ht="81.75" customHeight="1" x14ac:dyDescent="0.25">
      <c r="A40" s="22" t="s">
        <v>13</v>
      </c>
      <c r="B40" s="33"/>
      <c r="C40" s="7"/>
      <c r="D40" s="1" t="s">
        <v>256</v>
      </c>
      <c r="E40" s="35">
        <f t="shared" si="1"/>
        <v>3</v>
      </c>
      <c r="F40" s="33"/>
      <c r="G40" s="33">
        <v>1</v>
      </c>
      <c r="H40" s="33">
        <v>2</v>
      </c>
      <c r="I40" s="33"/>
      <c r="J40" s="6" t="s">
        <v>110</v>
      </c>
      <c r="K40" s="6">
        <v>56</v>
      </c>
      <c r="L40" s="6">
        <v>73</v>
      </c>
      <c r="M40" s="4"/>
      <c r="N40" s="29"/>
      <c r="O40" s="6" t="s">
        <v>93</v>
      </c>
      <c r="P40" s="2" t="s">
        <v>15</v>
      </c>
      <c r="Q40" s="36" t="s">
        <v>151</v>
      </c>
      <c r="R40" s="1" t="s">
        <v>21</v>
      </c>
      <c r="S40" s="21"/>
      <c r="T40" s="19"/>
      <c r="U40" s="27"/>
    </row>
    <row r="41" spans="1:21" ht="81.75" customHeight="1" x14ac:dyDescent="0.25">
      <c r="A41" s="22" t="s">
        <v>13</v>
      </c>
      <c r="B41" s="33"/>
      <c r="C41" s="7"/>
      <c r="D41" s="1" t="s">
        <v>257</v>
      </c>
      <c r="E41" s="35">
        <f t="shared" si="1"/>
        <v>3</v>
      </c>
      <c r="F41" s="33"/>
      <c r="G41" s="33">
        <v>1</v>
      </c>
      <c r="H41" s="33">
        <v>2</v>
      </c>
      <c r="I41" s="33"/>
      <c r="J41" s="6" t="s">
        <v>110</v>
      </c>
      <c r="K41" s="6">
        <v>56</v>
      </c>
      <c r="L41" s="6">
        <v>73</v>
      </c>
      <c r="M41" s="4"/>
      <c r="N41" s="29"/>
      <c r="O41" s="6" t="s">
        <v>93</v>
      </c>
      <c r="P41" s="2" t="s">
        <v>15</v>
      </c>
      <c r="Q41" s="36" t="s">
        <v>151</v>
      </c>
      <c r="R41" s="1" t="s">
        <v>21</v>
      </c>
      <c r="S41" s="21"/>
      <c r="T41" s="19"/>
      <c r="U41" s="27"/>
    </row>
    <row r="42" spans="1:21" ht="126" customHeight="1" x14ac:dyDescent="0.25">
      <c r="A42" s="22" t="s">
        <v>13</v>
      </c>
      <c r="B42" s="33"/>
      <c r="C42" s="7"/>
      <c r="D42" s="1" t="s">
        <v>282</v>
      </c>
      <c r="E42" s="54">
        <f t="shared" si="1"/>
        <v>5</v>
      </c>
      <c r="F42" s="55"/>
      <c r="G42" s="55">
        <v>3</v>
      </c>
      <c r="H42" s="55">
        <v>2</v>
      </c>
      <c r="I42" s="55"/>
      <c r="J42" s="6" t="s">
        <v>110</v>
      </c>
      <c r="K42" s="6">
        <v>56</v>
      </c>
      <c r="L42" s="6">
        <v>73</v>
      </c>
      <c r="M42" s="4"/>
      <c r="N42" s="29"/>
      <c r="O42" s="6" t="s">
        <v>321</v>
      </c>
      <c r="P42" s="2" t="s">
        <v>15</v>
      </c>
      <c r="Q42" s="36" t="s">
        <v>151</v>
      </c>
      <c r="R42" s="1" t="s">
        <v>21</v>
      </c>
      <c r="S42" s="21"/>
      <c r="T42" s="19"/>
      <c r="U42" s="27"/>
    </row>
    <row r="43" spans="1:21" ht="86.25" customHeight="1" x14ac:dyDescent="0.25">
      <c r="A43" s="22" t="s">
        <v>13</v>
      </c>
      <c r="B43" s="33"/>
      <c r="C43" s="7"/>
      <c r="D43" s="1" t="s">
        <v>72</v>
      </c>
      <c r="E43" s="12">
        <f t="shared" si="1"/>
        <v>2</v>
      </c>
      <c r="F43" s="33"/>
      <c r="G43" s="5"/>
      <c r="H43" s="5">
        <v>2</v>
      </c>
      <c r="I43" s="5"/>
      <c r="J43" s="5">
        <v>40</v>
      </c>
      <c r="K43" s="5">
        <v>60</v>
      </c>
      <c r="L43" s="5">
        <v>86</v>
      </c>
      <c r="M43" s="5"/>
      <c r="N43" s="31">
        <v>42369</v>
      </c>
      <c r="O43" s="6">
        <v>57000</v>
      </c>
      <c r="P43" s="26" t="s">
        <v>15</v>
      </c>
      <c r="Q43" s="1" t="s">
        <v>73</v>
      </c>
      <c r="R43" s="1" t="s">
        <v>102</v>
      </c>
      <c r="S43" s="21"/>
      <c r="T43" s="19"/>
      <c r="U43" s="27"/>
    </row>
    <row r="44" spans="1:21" ht="80.25" customHeight="1" x14ac:dyDescent="0.25">
      <c r="A44" s="79" t="s">
        <v>13</v>
      </c>
      <c r="B44" s="33"/>
      <c r="C44" s="7"/>
      <c r="D44" s="81" t="s">
        <v>255</v>
      </c>
      <c r="E44" s="12">
        <f t="shared" si="1"/>
        <v>1</v>
      </c>
      <c r="F44" s="33"/>
      <c r="G44" s="6">
        <v>1</v>
      </c>
      <c r="H44" s="6"/>
      <c r="I44" s="6"/>
      <c r="J44" s="6"/>
      <c r="K44" s="6">
        <v>56</v>
      </c>
      <c r="L44" s="6">
        <v>73</v>
      </c>
      <c r="M44" s="6"/>
      <c r="N44" s="31">
        <v>42369</v>
      </c>
      <c r="O44" s="6" t="s">
        <v>93</v>
      </c>
      <c r="P44" s="85" t="s">
        <v>15</v>
      </c>
      <c r="Q44" s="90" t="s">
        <v>151</v>
      </c>
      <c r="R44" s="81" t="s">
        <v>21</v>
      </c>
      <c r="S44" s="11"/>
      <c r="T44" s="19"/>
    </row>
    <row r="45" spans="1:21" ht="81" customHeight="1" x14ac:dyDescent="0.25">
      <c r="A45" s="80"/>
      <c r="B45" s="33"/>
      <c r="C45" s="7"/>
      <c r="D45" s="82"/>
      <c r="E45" s="12">
        <f t="shared" si="1"/>
        <v>1</v>
      </c>
      <c r="F45" s="33"/>
      <c r="G45" s="6">
        <v>1</v>
      </c>
      <c r="H45" s="6"/>
      <c r="I45" s="6"/>
      <c r="J45" s="6"/>
      <c r="K45" s="6"/>
      <c r="L45" s="6"/>
      <c r="M45" s="6"/>
      <c r="N45" s="31"/>
      <c r="O45" s="6" t="s">
        <v>283</v>
      </c>
      <c r="P45" s="86"/>
      <c r="Q45" s="91"/>
      <c r="R45" s="82"/>
      <c r="S45" s="11"/>
      <c r="T45" s="19"/>
    </row>
    <row r="46" spans="1:21" ht="33" customHeight="1" x14ac:dyDescent="0.25">
      <c r="A46" s="22" t="s">
        <v>13</v>
      </c>
      <c r="B46" s="33"/>
      <c r="C46" s="7"/>
      <c r="D46" s="2" t="s">
        <v>103</v>
      </c>
      <c r="E46" s="12">
        <f t="shared" si="1"/>
        <v>1</v>
      </c>
      <c r="F46" s="33">
        <v>1</v>
      </c>
      <c r="G46" s="5"/>
      <c r="H46" s="5"/>
      <c r="I46" s="5"/>
      <c r="J46" s="5">
        <v>41</v>
      </c>
      <c r="K46" s="5">
        <v>67</v>
      </c>
      <c r="L46" s="5"/>
      <c r="M46" s="5"/>
      <c r="N46" s="29">
        <v>42460</v>
      </c>
      <c r="O46" s="18">
        <v>55000</v>
      </c>
      <c r="P46" s="72" t="s">
        <v>15</v>
      </c>
      <c r="Q46" s="2" t="s">
        <v>48</v>
      </c>
      <c r="R46" s="1" t="s">
        <v>50</v>
      </c>
      <c r="S46" s="21"/>
      <c r="T46" s="19"/>
      <c r="U46" s="27"/>
    </row>
    <row r="47" spans="1:21" ht="55.5" customHeight="1" x14ac:dyDescent="0.25">
      <c r="A47" s="79" t="s">
        <v>13</v>
      </c>
      <c r="D47" s="81" t="s">
        <v>191</v>
      </c>
      <c r="E47" s="35">
        <f t="shared" si="1"/>
        <v>3</v>
      </c>
      <c r="F47" s="5"/>
      <c r="G47" s="5">
        <v>3</v>
      </c>
      <c r="H47" s="5"/>
      <c r="I47" s="5"/>
      <c r="J47" s="5"/>
      <c r="K47" s="5">
        <v>59</v>
      </c>
      <c r="L47" s="5"/>
      <c r="M47" s="11"/>
      <c r="N47" s="36" t="s">
        <v>149</v>
      </c>
      <c r="O47" s="83">
        <v>44000</v>
      </c>
      <c r="P47" s="85" t="s">
        <v>15</v>
      </c>
      <c r="Q47" s="1" t="s">
        <v>124</v>
      </c>
      <c r="R47" s="1" t="s">
        <v>104</v>
      </c>
      <c r="S47" s="21"/>
      <c r="T47" s="19"/>
      <c r="U47" s="27"/>
    </row>
    <row r="48" spans="1:21" ht="136.5" customHeight="1" x14ac:dyDescent="0.25">
      <c r="A48" s="80"/>
      <c r="D48" s="82"/>
      <c r="E48" s="35">
        <f t="shared" si="1"/>
        <v>2</v>
      </c>
      <c r="F48" s="5"/>
      <c r="G48" s="5"/>
      <c r="H48" s="5">
        <v>2</v>
      </c>
      <c r="I48" s="5"/>
      <c r="J48" s="5"/>
      <c r="K48" s="5"/>
      <c r="L48" s="5">
        <v>80</v>
      </c>
      <c r="M48" s="11"/>
      <c r="N48" s="36"/>
      <c r="O48" s="84"/>
      <c r="P48" s="86"/>
      <c r="Q48" s="1" t="s">
        <v>151</v>
      </c>
      <c r="R48" s="1" t="s">
        <v>21</v>
      </c>
      <c r="S48" s="21"/>
      <c r="T48" s="19"/>
      <c r="U48" s="27"/>
    </row>
    <row r="49" spans="1:21" ht="79.5" customHeight="1" x14ac:dyDescent="0.25">
      <c r="A49" s="22" t="s">
        <v>13</v>
      </c>
      <c r="D49" s="2" t="s">
        <v>180</v>
      </c>
      <c r="E49" s="35">
        <f t="shared" si="1"/>
        <v>34</v>
      </c>
      <c r="F49" s="5">
        <v>1</v>
      </c>
      <c r="G49" s="5">
        <v>1</v>
      </c>
      <c r="H49" s="5">
        <v>32</v>
      </c>
      <c r="I49" s="5"/>
      <c r="J49" s="5">
        <v>40</v>
      </c>
      <c r="K49" s="5">
        <v>55</v>
      </c>
      <c r="L49" s="5" t="s">
        <v>181</v>
      </c>
      <c r="M49" s="11"/>
      <c r="N49" s="36"/>
      <c r="O49" s="5" t="s">
        <v>329</v>
      </c>
      <c r="P49" s="2" t="s">
        <v>15</v>
      </c>
      <c r="Q49" s="1" t="s">
        <v>16</v>
      </c>
      <c r="R49" s="1" t="s">
        <v>23</v>
      </c>
      <c r="S49" s="21"/>
      <c r="T49" s="19"/>
      <c r="U49" s="27"/>
    </row>
    <row r="50" spans="1:21" ht="51.75" customHeight="1" x14ac:dyDescent="0.25">
      <c r="A50" s="79" t="s">
        <v>13</v>
      </c>
      <c r="B50" s="33"/>
      <c r="C50" s="7"/>
      <c r="D50" s="90" t="s">
        <v>294</v>
      </c>
      <c r="E50" s="54">
        <f>F50+G50+H50+I50</f>
        <v>47</v>
      </c>
      <c r="F50" s="57">
        <v>31</v>
      </c>
      <c r="G50" s="57">
        <v>10</v>
      </c>
      <c r="H50" s="57">
        <v>6</v>
      </c>
      <c r="I50" s="57"/>
      <c r="J50" s="90">
        <v>43</v>
      </c>
      <c r="K50" s="90" t="s">
        <v>87</v>
      </c>
      <c r="L50" s="90">
        <v>85</v>
      </c>
      <c r="M50" s="4"/>
      <c r="N50" s="29"/>
      <c r="O50" s="90">
        <v>44000</v>
      </c>
      <c r="P50" s="90" t="s">
        <v>15</v>
      </c>
      <c r="Q50" s="1" t="s">
        <v>128</v>
      </c>
      <c r="R50" s="1" t="s">
        <v>129</v>
      </c>
      <c r="S50" s="21"/>
      <c r="T50" s="19"/>
      <c r="U50" s="27"/>
    </row>
    <row r="51" spans="1:21" ht="156.75" customHeight="1" x14ac:dyDescent="0.25">
      <c r="A51" s="80"/>
      <c r="B51" s="33"/>
      <c r="C51" s="7"/>
      <c r="D51" s="91"/>
      <c r="E51" s="54">
        <f>F51+G51+H51+I51</f>
        <v>8</v>
      </c>
      <c r="F51" s="57">
        <v>6</v>
      </c>
      <c r="G51" s="57">
        <v>1</v>
      </c>
      <c r="H51" s="57">
        <v>1</v>
      </c>
      <c r="I51" s="57"/>
      <c r="J51" s="91"/>
      <c r="K51" s="91"/>
      <c r="L51" s="91"/>
      <c r="M51" s="4"/>
      <c r="N51" s="29"/>
      <c r="O51" s="91"/>
      <c r="P51" s="91"/>
      <c r="Q51" s="68" t="s">
        <v>151</v>
      </c>
      <c r="R51" s="68" t="s">
        <v>21</v>
      </c>
      <c r="S51" s="21"/>
      <c r="T51" s="19"/>
      <c r="U51" s="27"/>
    </row>
    <row r="52" spans="1:21" ht="81" customHeight="1" x14ac:dyDescent="0.25">
      <c r="A52" s="22" t="s">
        <v>13</v>
      </c>
      <c r="B52" s="33"/>
      <c r="C52" s="7"/>
      <c r="D52" s="73" t="s">
        <v>316</v>
      </c>
      <c r="E52" s="12">
        <f>F52+G52+H52+I52</f>
        <v>5</v>
      </c>
      <c r="F52" s="57"/>
      <c r="G52" s="57">
        <v>5</v>
      </c>
      <c r="H52" s="57"/>
      <c r="I52" s="57"/>
      <c r="J52" s="5"/>
      <c r="K52" s="5">
        <v>56</v>
      </c>
      <c r="L52" s="5"/>
      <c r="M52" s="4"/>
      <c r="N52" s="29"/>
      <c r="O52" s="6" t="s">
        <v>93</v>
      </c>
      <c r="P52" s="2" t="s">
        <v>15</v>
      </c>
      <c r="Q52" s="69" t="s">
        <v>151</v>
      </c>
      <c r="R52" s="73" t="s">
        <v>21</v>
      </c>
      <c r="S52" s="21"/>
      <c r="T52" s="19"/>
      <c r="U52" s="27"/>
    </row>
    <row r="53" spans="1:21" ht="85.5" customHeight="1" x14ac:dyDescent="0.25">
      <c r="A53" s="70" t="s">
        <v>13</v>
      </c>
      <c r="B53" s="73" t="s">
        <v>101</v>
      </c>
      <c r="C53" s="54">
        <v>9</v>
      </c>
      <c r="D53" s="73" t="s">
        <v>314</v>
      </c>
      <c r="E53" s="12">
        <f>F53+G53+H53+I53</f>
        <v>8</v>
      </c>
      <c r="F53" s="56"/>
      <c r="G53" s="56">
        <v>6</v>
      </c>
      <c r="H53" s="71">
        <v>2</v>
      </c>
      <c r="I53" s="71"/>
      <c r="J53" s="71"/>
      <c r="K53" s="71">
        <v>56</v>
      </c>
      <c r="L53" s="71">
        <v>73</v>
      </c>
      <c r="M53" s="69"/>
      <c r="N53" s="69" t="s">
        <v>151</v>
      </c>
      <c r="O53" s="6" t="s">
        <v>93</v>
      </c>
      <c r="P53" s="69" t="s">
        <v>15</v>
      </c>
      <c r="Q53" s="69" t="s">
        <v>151</v>
      </c>
      <c r="R53" s="73" t="s">
        <v>21</v>
      </c>
      <c r="S53" s="21"/>
      <c r="T53" s="19"/>
      <c r="U53" s="27"/>
    </row>
    <row r="54" spans="1:21" ht="81.75" customHeight="1" x14ac:dyDescent="0.25">
      <c r="A54" s="70" t="s">
        <v>13</v>
      </c>
      <c r="B54" s="33"/>
      <c r="C54" s="7"/>
      <c r="D54" s="73" t="s">
        <v>315</v>
      </c>
      <c r="E54" s="12">
        <f>F54+G54+H54+I54</f>
        <v>12</v>
      </c>
      <c r="F54" s="57"/>
      <c r="G54" s="57">
        <v>10</v>
      </c>
      <c r="H54" s="57">
        <v>2</v>
      </c>
      <c r="I54" s="57"/>
      <c r="J54" s="5"/>
      <c r="K54" s="71">
        <v>56</v>
      </c>
      <c r="L54" s="71">
        <v>73</v>
      </c>
      <c r="M54" s="4"/>
      <c r="N54" s="29"/>
      <c r="O54" s="6" t="s">
        <v>93</v>
      </c>
      <c r="P54" s="69" t="s">
        <v>15</v>
      </c>
      <c r="Q54" s="69" t="s">
        <v>151</v>
      </c>
      <c r="R54" s="73" t="s">
        <v>21</v>
      </c>
      <c r="S54" s="21"/>
      <c r="T54" s="19"/>
      <c r="U54" s="27"/>
    </row>
    <row r="55" spans="1:21" ht="81.75" customHeight="1" x14ac:dyDescent="0.25">
      <c r="A55" s="22" t="s">
        <v>13</v>
      </c>
      <c r="B55" s="33"/>
      <c r="C55" s="7"/>
      <c r="D55" s="68" t="s">
        <v>68</v>
      </c>
      <c r="E55" s="54">
        <f t="shared" ref="E55:E58" si="2">F55+G55+H55+I55</f>
        <v>71</v>
      </c>
      <c r="F55" s="55">
        <v>10</v>
      </c>
      <c r="G55" s="56">
        <v>31</v>
      </c>
      <c r="H55" s="56">
        <v>30</v>
      </c>
      <c r="I55" s="56"/>
      <c r="J55" s="6">
        <v>55.5</v>
      </c>
      <c r="K55" s="6">
        <v>75</v>
      </c>
      <c r="L55" s="6">
        <v>90</v>
      </c>
      <c r="M55" s="6"/>
      <c r="N55" s="31">
        <v>42369</v>
      </c>
      <c r="O55" s="6" t="s">
        <v>81</v>
      </c>
      <c r="P55" s="26" t="s">
        <v>15</v>
      </c>
      <c r="Q55" s="1" t="s">
        <v>18</v>
      </c>
      <c r="R55" s="1" t="s">
        <v>45</v>
      </c>
      <c r="S55" s="21"/>
      <c r="T55" s="19"/>
      <c r="U55" s="27"/>
    </row>
    <row r="56" spans="1:21" ht="81.75" customHeight="1" x14ac:dyDescent="0.25">
      <c r="A56" s="22" t="s">
        <v>13</v>
      </c>
      <c r="B56" s="33"/>
      <c r="C56" s="7"/>
      <c r="D56" s="1" t="s">
        <v>115</v>
      </c>
      <c r="E56" s="54">
        <f t="shared" si="2"/>
        <v>3</v>
      </c>
      <c r="F56" s="55"/>
      <c r="G56" s="55">
        <v>2</v>
      </c>
      <c r="H56" s="55">
        <v>1</v>
      </c>
      <c r="I56" s="55"/>
      <c r="J56" s="6" t="s">
        <v>110</v>
      </c>
      <c r="K56" s="6">
        <v>56</v>
      </c>
      <c r="L56" s="6">
        <v>73</v>
      </c>
      <c r="M56" s="4"/>
      <c r="N56" s="29"/>
      <c r="O56" s="6" t="s">
        <v>284</v>
      </c>
      <c r="P56" s="2" t="s">
        <v>15</v>
      </c>
      <c r="Q56" s="36" t="s">
        <v>151</v>
      </c>
      <c r="R56" s="1" t="s">
        <v>21</v>
      </c>
      <c r="S56" s="21"/>
      <c r="T56" s="19"/>
      <c r="U56" s="27"/>
    </row>
    <row r="57" spans="1:21" ht="81.75" customHeight="1" x14ac:dyDescent="0.25">
      <c r="A57" s="22" t="s">
        <v>13</v>
      </c>
      <c r="B57" s="33"/>
      <c r="C57" s="7"/>
      <c r="D57" s="2" t="s">
        <v>94</v>
      </c>
      <c r="E57" s="54">
        <f t="shared" si="2"/>
        <v>9</v>
      </c>
      <c r="F57" s="57"/>
      <c r="G57" s="57">
        <v>9</v>
      </c>
      <c r="H57" s="57"/>
      <c r="I57" s="57"/>
      <c r="J57" s="5">
        <v>43</v>
      </c>
      <c r="K57" s="5" t="s">
        <v>95</v>
      </c>
      <c r="L57" s="5"/>
      <c r="M57" s="4"/>
      <c r="N57" s="29">
        <v>42643</v>
      </c>
      <c r="O57" s="5">
        <v>45000</v>
      </c>
      <c r="P57" s="2" t="s">
        <v>15</v>
      </c>
      <c r="Q57" s="1" t="s">
        <v>16</v>
      </c>
      <c r="R57" s="1" t="s">
        <v>23</v>
      </c>
      <c r="S57" s="21"/>
      <c r="T57" s="19"/>
      <c r="U57" s="27"/>
    </row>
    <row r="58" spans="1:21" ht="81.75" customHeight="1" x14ac:dyDescent="0.25">
      <c r="A58" s="22" t="s">
        <v>13</v>
      </c>
      <c r="B58" s="33"/>
      <c r="C58" s="23"/>
      <c r="D58" s="77" t="s">
        <v>112</v>
      </c>
      <c r="E58" s="54">
        <f t="shared" si="2"/>
        <v>52</v>
      </c>
      <c r="F58" s="56"/>
      <c r="G58" s="56">
        <v>51</v>
      </c>
      <c r="H58" s="56">
        <v>1</v>
      </c>
      <c r="I58" s="56"/>
      <c r="J58" s="6" t="s">
        <v>113</v>
      </c>
      <c r="K58" s="6" t="s">
        <v>114</v>
      </c>
      <c r="L58" s="6">
        <v>83</v>
      </c>
      <c r="M58" s="6"/>
      <c r="N58" s="30"/>
      <c r="O58" s="6" t="s">
        <v>169</v>
      </c>
      <c r="P58" s="2" t="s">
        <v>15</v>
      </c>
      <c r="Q58" s="36" t="s">
        <v>145</v>
      </c>
      <c r="R58" s="1" t="s">
        <v>97</v>
      </c>
      <c r="S58" s="21"/>
      <c r="T58" s="19"/>
      <c r="U58" s="27"/>
    </row>
    <row r="59" spans="1:21" ht="15.75" x14ac:dyDescent="0.25">
      <c r="A59" s="22"/>
      <c r="B59" s="33"/>
      <c r="C59" s="7"/>
      <c r="D59" s="32" t="s">
        <v>35</v>
      </c>
      <c r="E59" s="35">
        <f t="shared" ref="E59:E61" si="3">F59+G59+H59+I59</f>
        <v>80</v>
      </c>
      <c r="F59" s="12">
        <f>SUM(F8:F23)</f>
        <v>23</v>
      </c>
      <c r="G59" s="12">
        <f>SUM(G8:G23)</f>
        <v>37</v>
      </c>
      <c r="H59" s="12">
        <f>SUM(H8:H23)</f>
        <v>19</v>
      </c>
      <c r="I59" s="12">
        <f>SUM(I8:I23)</f>
        <v>1</v>
      </c>
      <c r="J59" s="5"/>
      <c r="K59" s="5"/>
      <c r="L59" s="5"/>
      <c r="M59" s="6"/>
      <c r="N59" s="4"/>
      <c r="O59" s="6"/>
      <c r="P59" s="2"/>
      <c r="Q59" s="1"/>
      <c r="R59" s="1"/>
      <c r="S59" s="11"/>
      <c r="T59" s="19"/>
    </row>
    <row r="60" spans="1:21" ht="15.75" x14ac:dyDescent="0.25">
      <c r="A60" s="22"/>
      <c r="B60" s="33"/>
      <c r="C60" s="7"/>
      <c r="D60" s="32" t="s">
        <v>36</v>
      </c>
      <c r="E60" s="35">
        <f t="shared" si="3"/>
        <v>321</v>
      </c>
      <c r="F60" s="12">
        <f>SUM(F24:F58)</f>
        <v>62</v>
      </c>
      <c r="G60" s="12">
        <f t="shared" ref="G60:I60" si="4">SUM(G24:G58)</f>
        <v>168</v>
      </c>
      <c r="H60" s="12">
        <f t="shared" si="4"/>
        <v>91</v>
      </c>
      <c r="I60" s="12">
        <f t="shared" si="4"/>
        <v>0</v>
      </c>
      <c r="J60" s="5"/>
      <c r="K60" s="5"/>
      <c r="L60" s="5"/>
      <c r="M60" s="6"/>
      <c r="N60" s="4"/>
      <c r="O60" s="6"/>
      <c r="P60" s="2"/>
      <c r="Q60" s="1"/>
      <c r="R60" s="1"/>
      <c r="S60" s="11"/>
      <c r="T60" s="19"/>
    </row>
    <row r="61" spans="1:21" ht="15.75" x14ac:dyDescent="0.25">
      <c r="A61" s="22"/>
      <c r="B61" s="33"/>
      <c r="C61" s="7"/>
      <c r="D61" s="32" t="s">
        <v>195</v>
      </c>
      <c r="E61" s="35">
        <f t="shared" si="3"/>
        <v>401</v>
      </c>
      <c r="F61" s="12">
        <f>SUM(F8:F58)</f>
        <v>85</v>
      </c>
      <c r="G61" s="12">
        <f t="shared" ref="G61:I61" si="5">SUM(G8:G58)</f>
        <v>205</v>
      </c>
      <c r="H61" s="12">
        <f t="shared" si="5"/>
        <v>110</v>
      </c>
      <c r="I61" s="12">
        <f t="shared" si="5"/>
        <v>1</v>
      </c>
      <c r="J61" s="5"/>
      <c r="K61" s="5"/>
      <c r="L61" s="5"/>
      <c r="M61" s="6"/>
      <c r="N61" s="4"/>
      <c r="O61" s="6"/>
      <c r="P61" s="2"/>
      <c r="Q61" s="1"/>
      <c r="R61" s="1"/>
      <c r="S61" s="11"/>
      <c r="T61" s="19"/>
    </row>
    <row r="62" spans="1:21" ht="15.75" customHeight="1" x14ac:dyDescent="0.25">
      <c r="A62" s="22"/>
      <c r="B62" s="33"/>
      <c r="C62" s="7"/>
      <c r="D62" s="87" t="s">
        <v>193</v>
      </c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9"/>
      <c r="S62" s="11"/>
      <c r="T62" s="19"/>
    </row>
    <row r="63" spans="1:21" ht="52.5" customHeight="1" x14ac:dyDescent="0.25">
      <c r="A63" s="38" t="s">
        <v>262</v>
      </c>
      <c r="B63" s="51"/>
      <c r="C63" s="51"/>
      <c r="D63" s="1" t="s">
        <v>263</v>
      </c>
      <c r="E63" s="53">
        <f t="shared" ref="E63" si="6">F63+G63+H63+I63</f>
        <v>2</v>
      </c>
      <c r="F63" s="18">
        <v>1</v>
      </c>
      <c r="G63" s="18">
        <v>1</v>
      </c>
      <c r="H63" s="18"/>
      <c r="I63" s="18"/>
      <c r="J63" s="38">
        <v>35</v>
      </c>
      <c r="K63" s="38">
        <v>44</v>
      </c>
      <c r="L63" s="38"/>
      <c r="M63" s="38"/>
      <c r="N63" s="51"/>
      <c r="O63" s="38">
        <v>35000</v>
      </c>
      <c r="P63" s="26" t="s">
        <v>334</v>
      </c>
      <c r="Q63" s="1" t="s">
        <v>99</v>
      </c>
      <c r="R63" s="1" t="s">
        <v>100</v>
      </c>
      <c r="S63" s="11"/>
      <c r="T63" s="19"/>
    </row>
    <row r="64" spans="1:21" ht="47.25" customHeight="1" x14ac:dyDescent="0.25">
      <c r="A64" s="17" t="s">
        <v>10</v>
      </c>
      <c r="B64" s="33"/>
      <c r="C64" s="7"/>
      <c r="D64" s="1" t="s">
        <v>98</v>
      </c>
      <c r="E64" s="54">
        <f>F64+G64+H64+I64</f>
        <v>11</v>
      </c>
      <c r="F64" s="55">
        <v>3</v>
      </c>
      <c r="G64" s="55">
        <v>4</v>
      </c>
      <c r="H64" s="55">
        <v>4</v>
      </c>
      <c r="I64" s="55"/>
      <c r="J64" s="6">
        <v>36</v>
      </c>
      <c r="K64" s="6">
        <v>52</v>
      </c>
      <c r="L64" s="6">
        <v>72</v>
      </c>
      <c r="M64" s="4"/>
      <c r="N64" s="29">
        <v>42369</v>
      </c>
      <c r="O64" s="6">
        <v>40000</v>
      </c>
      <c r="P64" s="26" t="s">
        <v>299</v>
      </c>
      <c r="Q64" s="1" t="s">
        <v>99</v>
      </c>
      <c r="R64" s="1" t="s">
        <v>100</v>
      </c>
      <c r="S64" s="11"/>
      <c r="T64" s="19"/>
    </row>
    <row r="65" spans="1:20" ht="47.25" customHeight="1" x14ac:dyDescent="0.25">
      <c r="A65" s="22" t="s">
        <v>10</v>
      </c>
      <c r="B65" s="33"/>
      <c r="C65" s="23"/>
      <c r="D65" s="77" t="s">
        <v>121</v>
      </c>
      <c r="E65" s="54">
        <f t="shared" ref="E65:E98" si="7">F65+G65+H65+I65</f>
        <v>7</v>
      </c>
      <c r="F65" s="56">
        <v>4</v>
      </c>
      <c r="G65" s="56">
        <v>3</v>
      </c>
      <c r="H65" s="56"/>
      <c r="I65" s="56"/>
      <c r="J65" s="6" t="s">
        <v>122</v>
      </c>
      <c r="K65" s="6" t="s">
        <v>119</v>
      </c>
      <c r="L65" s="6"/>
      <c r="M65" s="6"/>
      <c r="N65" s="30"/>
      <c r="O65" s="6">
        <v>40000</v>
      </c>
      <c r="P65" s="2" t="s">
        <v>123</v>
      </c>
      <c r="Q65" s="36" t="s">
        <v>156</v>
      </c>
      <c r="R65" s="1" t="s">
        <v>30</v>
      </c>
      <c r="S65" s="11"/>
      <c r="T65" s="19"/>
    </row>
    <row r="66" spans="1:20" ht="94.5" customHeight="1" x14ac:dyDescent="0.25">
      <c r="A66" s="17" t="s">
        <v>12</v>
      </c>
      <c r="B66" s="1"/>
      <c r="C66" s="1"/>
      <c r="D66" s="1" t="s">
        <v>83</v>
      </c>
      <c r="E66" s="54">
        <f t="shared" si="7"/>
        <v>75</v>
      </c>
      <c r="F66" s="55">
        <v>42</v>
      </c>
      <c r="G66" s="55">
        <v>23</v>
      </c>
      <c r="H66" s="55">
        <v>10</v>
      </c>
      <c r="I66" s="55"/>
      <c r="J66" s="5" t="s">
        <v>57</v>
      </c>
      <c r="K66" s="5">
        <v>62</v>
      </c>
      <c r="L66" s="5">
        <v>79</v>
      </c>
      <c r="M66" s="4"/>
      <c r="N66" s="30">
        <v>42735</v>
      </c>
      <c r="O66" s="33">
        <v>34000</v>
      </c>
      <c r="P66" s="2" t="s">
        <v>326</v>
      </c>
      <c r="Q66" s="1" t="s">
        <v>76</v>
      </c>
      <c r="R66" s="1" t="s">
        <v>77</v>
      </c>
      <c r="S66" s="11"/>
      <c r="T66" s="19"/>
    </row>
    <row r="67" spans="1:20" ht="47.25" customHeight="1" x14ac:dyDescent="0.25">
      <c r="A67" s="17" t="s">
        <v>12</v>
      </c>
      <c r="B67" s="1"/>
      <c r="C67" s="1"/>
      <c r="D67" s="1" t="s">
        <v>118</v>
      </c>
      <c r="E67" s="54">
        <f t="shared" si="7"/>
        <v>31</v>
      </c>
      <c r="F67" s="55">
        <v>24</v>
      </c>
      <c r="G67" s="55">
        <v>7</v>
      </c>
      <c r="H67" s="55"/>
      <c r="I67" s="55"/>
      <c r="J67" s="5" t="s">
        <v>120</v>
      </c>
      <c r="K67" s="5" t="s">
        <v>119</v>
      </c>
      <c r="L67" s="5"/>
      <c r="M67" s="4"/>
      <c r="N67" s="30"/>
      <c r="O67" s="33">
        <v>37000</v>
      </c>
      <c r="P67" s="2" t="s">
        <v>58</v>
      </c>
      <c r="Q67" s="36" t="s">
        <v>156</v>
      </c>
      <c r="R67" s="1" t="s">
        <v>30</v>
      </c>
      <c r="S67" s="11"/>
      <c r="T67" s="19"/>
    </row>
    <row r="68" spans="1:20" ht="94.5" customHeight="1" x14ac:dyDescent="0.25">
      <c r="A68" s="17" t="s">
        <v>12</v>
      </c>
      <c r="B68" s="17" t="s">
        <v>12</v>
      </c>
      <c r="C68" s="17" t="s">
        <v>12</v>
      </c>
      <c r="D68" s="36" t="s">
        <v>158</v>
      </c>
      <c r="E68" s="54">
        <f t="shared" si="7"/>
        <v>35</v>
      </c>
      <c r="F68" s="57">
        <v>20</v>
      </c>
      <c r="G68" s="57">
        <v>10</v>
      </c>
      <c r="H68" s="57">
        <v>5</v>
      </c>
      <c r="I68" s="52"/>
      <c r="J68" s="5">
        <v>33</v>
      </c>
      <c r="K68" s="5">
        <v>54</v>
      </c>
      <c r="L68" s="5">
        <v>86</v>
      </c>
      <c r="M68" s="5"/>
      <c r="N68" s="36" t="s">
        <v>134</v>
      </c>
      <c r="O68" s="36" t="s">
        <v>261</v>
      </c>
      <c r="P68" s="2">
        <v>2016</v>
      </c>
      <c r="Q68" s="36" t="s">
        <v>159</v>
      </c>
      <c r="R68" s="1"/>
      <c r="S68" s="11"/>
      <c r="T68" s="19"/>
    </row>
    <row r="69" spans="1:20" ht="112.5" customHeight="1" x14ac:dyDescent="0.25">
      <c r="A69" s="17" t="s">
        <v>12</v>
      </c>
      <c r="B69" s="1"/>
      <c r="C69" s="1"/>
      <c r="D69" s="36" t="s">
        <v>260</v>
      </c>
      <c r="E69" s="54">
        <f t="shared" si="7"/>
        <v>8</v>
      </c>
      <c r="F69" s="57">
        <v>4</v>
      </c>
      <c r="G69" s="57">
        <v>2</v>
      </c>
      <c r="H69" s="57">
        <v>2</v>
      </c>
      <c r="I69" s="52"/>
      <c r="J69" s="5">
        <v>33</v>
      </c>
      <c r="K69" s="5">
        <v>54</v>
      </c>
      <c r="L69" s="5">
        <v>86</v>
      </c>
      <c r="M69" s="5"/>
      <c r="N69" s="36" t="s">
        <v>134</v>
      </c>
      <c r="O69" s="36" t="s">
        <v>330</v>
      </c>
      <c r="P69" s="2" t="s">
        <v>331</v>
      </c>
      <c r="Q69" s="36" t="s">
        <v>159</v>
      </c>
      <c r="R69" s="1"/>
      <c r="S69" s="11"/>
      <c r="T69" s="19"/>
    </row>
    <row r="70" spans="1:20" ht="52.5" customHeight="1" x14ac:dyDescent="0.25">
      <c r="A70" s="17" t="s">
        <v>13</v>
      </c>
      <c r="B70" s="1"/>
      <c r="C70" s="1"/>
      <c r="D70" s="2" t="s">
        <v>274</v>
      </c>
      <c r="E70" s="54">
        <f t="shared" si="7"/>
        <v>5</v>
      </c>
      <c r="F70" s="57"/>
      <c r="G70" s="57">
        <v>5</v>
      </c>
      <c r="H70" s="57"/>
      <c r="I70" s="52"/>
      <c r="J70" s="5">
        <v>40</v>
      </c>
      <c r="K70" s="5" t="s">
        <v>172</v>
      </c>
      <c r="L70" s="5"/>
      <c r="M70" s="5"/>
      <c r="N70" s="36"/>
      <c r="O70" s="18">
        <v>45600</v>
      </c>
      <c r="P70" s="26" t="s">
        <v>292</v>
      </c>
      <c r="Q70" s="36" t="s">
        <v>143</v>
      </c>
      <c r="R70" s="1" t="s">
        <v>22</v>
      </c>
      <c r="S70" s="11"/>
      <c r="T70" s="19"/>
    </row>
    <row r="71" spans="1:20" ht="47.25" customHeight="1" x14ac:dyDescent="0.25">
      <c r="A71" s="22" t="s">
        <v>13</v>
      </c>
      <c r="B71" s="33"/>
      <c r="C71" s="7"/>
      <c r="D71" s="23" t="s">
        <v>44</v>
      </c>
      <c r="E71" s="54">
        <f t="shared" si="7"/>
        <v>5</v>
      </c>
      <c r="F71" s="55">
        <v>2</v>
      </c>
      <c r="G71" s="56">
        <v>1</v>
      </c>
      <c r="H71" s="56">
        <v>2</v>
      </c>
      <c r="I71" s="56"/>
      <c r="J71" s="6" t="s">
        <v>41</v>
      </c>
      <c r="K71" s="6" t="s">
        <v>42</v>
      </c>
      <c r="L71" s="6" t="s">
        <v>43</v>
      </c>
      <c r="M71" s="6" t="s">
        <v>47</v>
      </c>
      <c r="N71" s="30">
        <v>42369</v>
      </c>
      <c r="O71" s="6">
        <v>67000</v>
      </c>
      <c r="P71" s="2" t="s">
        <v>266</v>
      </c>
      <c r="Q71" s="1" t="s">
        <v>24</v>
      </c>
      <c r="R71" s="1" t="s">
        <v>25</v>
      </c>
      <c r="S71" s="11"/>
      <c r="T71" s="19"/>
    </row>
    <row r="72" spans="1:20" ht="47.25" customHeight="1" x14ac:dyDescent="0.25">
      <c r="A72" s="22" t="s">
        <v>13</v>
      </c>
      <c r="B72" s="33"/>
      <c r="C72" s="7"/>
      <c r="D72" s="2" t="s">
        <v>85</v>
      </c>
      <c r="E72" s="54">
        <f t="shared" si="7"/>
        <v>30</v>
      </c>
      <c r="F72" s="55">
        <v>10</v>
      </c>
      <c r="G72" s="57">
        <v>18</v>
      </c>
      <c r="H72" s="57">
        <v>2</v>
      </c>
      <c r="I72" s="57"/>
      <c r="J72" s="5">
        <v>41</v>
      </c>
      <c r="K72" s="5">
        <v>60</v>
      </c>
      <c r="L72" s="5">
        <v>88</v>
      </c>
      <c r="M72" s="5"/>
      <c r="N72" s="29">
        <v>42460</v>
      </c>
      <c r="O72" s="18">
        <v>55000</v>
      </c>
      <c r="P72" s="24" t="s">
        <v>275</v>
      </c>
      <c r="Q72" s="2" t="s">
        <v>48</v>
      </c>
      <c r="R72" s="1" t="s">
        <v>50</v>
      </c>
      <c r="S72" s="21"/>
      <c r="T72" s="19"/>
    </row>
    <row r="73" spans="1:20" ht="144" customHeight="1" x14ac:dyDescent="0.25">
      <c r="A73" s="22" t="s">
        <v>13</v>
      </c>
      <c r="B73" s="33"/>
      <c r="C73" s="7"/>
      <c r="D73" s="1" t="s">
        <v>186</v>
      </c>
      <c r="E73" s="54">
        <f t="shared" si="7"/>
        <v>7</v>
      </c>
      <c r="F73" s="55">
        <v>3</v>
      </c>
      <c r="G73" s="55">
        <v>2</v>
      </c>
      <c r="H73" s="55">
        <v>2</v>
      </c>
      <c r="I73" s="55"/>
      <c r="J73" s="6" t="s">
        <v>110</v>
      </c>
      <c r="K73" s="6">
        <v>56</v>
      </c>
      <c r="L73" s="6">
        <v>73</v>
      </c>
      <c r="M73" s="4"/>
      <c r="N73" s="29"/>
      <c r="O73" s="6" t="s">
        <v>317</v>
      </c>
      <c r="P73" s="2" t="s">
        <v>266</v>
      </c>
      <c r="Q73" s="36" t="s">
        <v>151</v>
      </c>
      <c r="R73" s="1" t="s">
        <v>21</v>
      </c>
      <c r="S73" s="11"/>
      <c r="T73" s="19"/>
    </row>
    <row r="74" spans="1:20" ht="148.5" customHeight="1" x14ac:dyDescent="0.25">
      <c r="A74" s="22" t="s">
        <v>13</v>
      </c>
      <c r="B74" s="33"/>
      <c r="C74" s="7"/>
      <c r="D74" s="1" t="s">
        <v>187</v>
      </c>
      <c r="E74" s="54">
        <f t="shared" si="7"/>
        <v>10</v>
      </c>
      <c r="F74" s="55">
        <v>5</v>
      </c>
      <c r="G74" s="55">
        <v>3</v>
      </c>
      <c r="H74" s="55">
        <v>2</v>
      </c>
      <c r="I74" s="55"/>
      <c r="J74" s="6" t="s">
        <v>110</v>
      </c>
      <c r="K74" s="6">
        <v>56</v>
      </c>
      <c r="L74" s="6">
        <v>73</v>
      </c>
      <c r="M74" s="4"/>
      <c r="N74" s="29"/>
      <c r="O74" s="6" t="s">
        <v>317</v>
      </c>
      <c r="P74" s="2" t="s">
        <v>266</v>
      </c>
      <c r="Q74" s="36" t="s">
        <v>151</v>
      </c>
      <c r="R74" s="1" t="s">
        <v>21</v>
      </c>
      <c r="S74" s="11"/>
      <c r="T74" s="19"/>
    </row>
    <row r="75" spans="1:20" ht="145.5" customHeight="1" x14ac:dyDescent="0.25">
      <c r="A75" s="22" t="s">
        <v>13</v>
      </c>
      <c r="B75" s="33"/>
      <c r="C75" s="7"/>
      <c r="D75" s="1" t="s">
        <v>188</v>
      </c>
      <c r="E75" s="54">
        <f t="shared" si="7"/>
        <v>7</v>
      </c>
      <c r="F75" s="55">
        <v>2</v>
      </c>
      <c r="G75" s="55">
        <v>3</v>
      </c>
      <c r="H75" s="55">
        <v>2</v>
      </c>
      <c r="I75" s="55"/>
      <c r="J75" s="6" t="s">
        <v>110</v>
      </c>
      <c r="K75" s="6">
        <v>56</v>
      </c>
      <c r="L75" s="6">
        <v>73</v>
      </c>
      <c r="M75" s="4"/>
      <c r="N75" s="29"/>
      <c r="O75" s="6" t="s">
        <v>317</v>
      </c>
      <c r="P75" s="2" t="s">
        <v>266</v>
      </c>
      <c r="Q75" s="36" t="s">
        <v>151</v>
      </c>
      <c r="R75" s="1" t="s">
        <v>21</v>
      </c>
      <c r="S75" s="11"/>
      <c r="T75" s="19"/>
    </row>
    <row r="76" spans="1:20" ht="173.25" customHeight="1" x14ac:dyDescent="0.25">
      <c r="A76" s="22" t="s">
        <v>13</v>
      </c>
      <c r="B76" s="33"/>
      <c r="C76" s="7"/>
      <c r="D76" s="1" t="s">
        <v>125</v>
      </c>
      <c r="E76" s="54">
        <f t="shared" si="7"/>
        <v>7</v>
      </c>
      <c r="F76" s="55"/>
      <c r="G76" s="55">
        <v>5</v>
      </c>
      <c r="H76" s="55">
        <v>2</v>
      </c>
      <c r="I76" s="55"/>
      <c r="J76" s="6">
        <v>38</v>
      </c>
      <c r="K76" s="6">
        <v>62</v>
      </c>
      <c r="L76" s="6">
        <v>85</v>
      </c>
      <c r="M76" s="4"/>
      <c r="N76" s="29"/>
      <c r="O76" s="6" t="s">
        <v>308</v>
      </c>
      <c r="P76" s="2" t="s">
        <v>84</v>
      </c>
      <c r="Q76" s="1" t="s">
        <v>126</v>
      </c>
      <c r="R76" s="1" t="s">
        <v>278</v>
      </c>
      <c r="S76" s="11"/>
      <c r="T76" s="19"/>
    </row>
    <row r="77" spans="1:20" ht="144" customHeight="1" x14ac:dyDescent="0.25">
      <c r="A77" s="22" t="s">
        <v>13</v>
      </c>
      <c r="B77" s="33"/>
      <c r="C77" s="7"/>
      <c r="D77" s="1" t="s">
        <v>234</v>
      </c>
      <c r="E77" s="54">
        <f t="shared" si="7"/>
        <v>11</v>
      </c>
      <c r="F77" s="57">
        <v>6</v>
      </c>
      <c r="G77" s="57">
        <v>4</v>
      </c>
      <c r="H77" s="57">
        <v>1</v>
      </c>
      <c r="I77" s="57"/>
      <c r="J77" s="6" t="s">
        <v>110</v>
      </c>
      <c r="K77" s="6">
        <v>56</v>
      </c>
      <c r="L77" s="6">
        <v>73</v>
      </c>
      <c r="M77" s="4"/>
      <c r="N77" s="29"/>
      <c r="O77" s="6" t="s">
        <v>317</v>
      </c>
      <c r="P77" s="2" t="s">
        <v>84</v>
      </c>
      <c r="Q77" s="36" t="s">
        <v>151</v>
      </c>
      <c r="R77" s="1" t="s">
        <v>21</v>
      </c>
      <c r="S77" s="11"/>
      <c r="T77" s="19"/>
    </row>
    <row r="78" spans="1:20" ht="147.75" customHeight="1" x14ac:dyDescent="0.25">
      <c r="A78" s="22" t="s">
        <v>13</v>
      </c>
      <c r="B78" s="33"/>
      <c r="C78" s="7"/>
      <c r="D78" s="1" t="s">
        <v>235</v>
      </c>
      <c r="E78" s="54">
        <f t="shared" si="7"/>
        <v>14</v>
      </c>
      <c r="F78" s="57">
        <v>8</v>
      </c>
      <c r="G78" s="57">
        <v>4</v>
      </c>
      <c r="H78" s="57">
        <v>2</v>
      </c>
      <c r="I78" s="57"/>
      <c r="J78" s="6" t="s">
        <v>110</v>
      </c>
      <c r="K78" s="6">
        <v>56</v>
      </c>
      <c r="L78" s="6">
        <v>73</v>
      </c>
      <c r="M78" s="4"/>
      <c r="N78" s="29"/>
      <c r="O78" s="6" t="s">
        <v>317</v>
      </c>
      <c r="P78" s="2" t="s">
        <v>84</v>
      </c>
      <c r="Q78" s="36" t="s">
        <v>151</v>
      </c>
      <c r="R78" s="1" t="s">
        <v>21</v>
      </c>
      <c r="S78" s="11"/>
      <c r="T78" s="19"/>
    </row>
    <row r="79" spans="1:20" ht="63.75" customHeight="1" x14ac:dyDescent="0.25">
      <c r="A79" s="22" t="s">
        <v>13</v>
      </c>
      <c r="B79" s="33"/>
      <c r="C79" s="7"/>
      <c r="D79" s="1" t="s">
        <v>268</v>
      </c>
      <c r="E79" s="54">
        <f t="shared" si="7"/>
        <v>25</v>
      </c>
      <c r="F79" s="57">
        <v>21</v>
      </c>
      <c r="G79" s="57">
        <v>4</v>
      </c>
      <c r="H79" s="57"/>
      <c r="I79" s="57"/>
      <c r="J79" s="6" t="s">
        <v>110</v>
      </c>
      <c r="K79" s="6">
        <v>56</v>
      </c>
      <c r="L79" s="6"/>
      <c r="M79" s="4"/>
      <c r="N79" s="29"/>
      <c r="O79" s="6" t="s">
        <v>93</v>
      </c>
      <c r="P79" s="2" t="s">
        <v>84</v>
      </c>
      <c r="Q79" s="36" t="s">
        <v>151</v>
      </c>
      <c r="R79" s="1" t="s">
        <v>21</v>
      </c>
      <c r="S79" s="11"/>
      <c r="T79" s="19"/>
    </row>
    <row r="80" spans="1:20" ht="63.75" customHeight="1" x14ac:dyDescent="0.25">
      <c r="A80" s="22" t="s">
        <v>13</v>
      </c>
      <c r="B80" s="33"/>
      <c r="C80" s="7"/>
      <c r="D80" s="1" t="s">
        <v>267</v>
      </c>
      <c r="E80" s="54">
        <f t="shared" si="7"/>
        <v>29</v>
      </c>
      <c r="F80" s="57">
        <v>25</v>
      </c>
      <c r="G80" s="57">
        <v>4</v>
      </c>
      <c r="H80" s="57"/>
      <c r="I80" s="57"/>
      <c r="J80" s="6" t="s">
        <v>110</v>
      </c>
      <c r="K80" s="6">
        <v>56</v>
      </c>
      <c r="L80" s="6"/>
      <c r="M80" s="4"/>
      <c r="N80" s="29"/>
      <c r="O80" s="6" t="s">
        <v>93</v>
      </c>
      <c r="P80" s="2" t="s">
        <v>84</v>
      </c>
      <c r="Q80" s="36" t="s">
        <v>151</v>
      </c>
      <c r="R80" s="1" t="s">
        <v>21</v>
      </c>
      <c r="S80" s="11"/>
      <c r="T80" s="19"/>
    </row>
    <row r="81" spans="1:21" ht="63.75" customHeight="1" x14ac:dyDescent="0.25">
      <c r="A81" s="22" t="s">
        <v>13</v>
      </c>
      <c r="B81" s="33"/>
      <c r="C81" s="7"/>
      <c r="D81" s="1" t="s">
        <v>269</v>
      </c>
      <c r="E81" s="54">
        <f t="shared" si="7"/>
        <v>26</v>
      </c>
      <c r="F81" s="57">
        <v>23</v>
      </c>
      <c r="G81" s="57">
        <v>3</v>
      </c>
      <c r="H81" s="57"/>
      <c r="I81" s="57"/>
      <c r="J81" s="6" t="s">
        <v>110</v>
      </c>
      <c r="K81" s="6">
        <v>56</v>
      </c>
      <c r="L81" s="6"/>
      <c r="M81" s="4"/>
      <c r="N81" s="29"/>
      <c r="O81" s="6" t="s">
        <v>93</v>
      </c>
      <c r="P81" s="2" t="s">
        <v>84</v>
      </c>
      <c r="Q81" s="36" t="s">
        <v>151</v>
      </c>
      <c r="R81" s="1" t="s">
        <v>21</v>
      </c>
      <c r="S81" s="11"/>
      <c r="T81" s="19"/>
    </row>
    <row r="82" spans="1:21" ht="63.75" customHeight="1" x14ac:dyDescent="0.25">
      <c r="A82" s="22" t="s">
        <v>13</v>
      </c>
      <c r="B82" s="33"/>
      <c r="C82" s="7"/>
      <c r="D82" s="1" t="s">
        <v>270</v>
      </c>
      <c r="E82" s="54">
        <f t="shared" si="7"/>
        <v>30</v>
      </c>
      <c r="F82" s="57">
        <v>26</v>
      </c>
      <c r="G82" s="57">
        <v>4</v>
      </c>
      <c r="H82" s="57"/>
      <c r="I82" s="57"/>
      <c r="J82" s="6" t="s">
        <v>110</v>
      </c>
      <c r="K82" s="6">
        <v>56</v>
      </c>
      <c r="L82" s="6"/>
      <c r="M82" s="4"/>
      <c r="N82" s="29"/>
      <c r="O82" s="6" t="s">
        <v>93</v>
      </c>
      <c r="P82" s="2" t="s">
        <v>84</v>
      </c>
      <c r="Q82" s="36" t="s">
        <v>151</v>
      </c>
      <c r="R82" s="1" t="s">
        <v>21</v>
      </c>
      <c r="S82" s="11"/>
      <c r="T82" s="19"/>
    </row>
    <row r="83" spans="1:21" ht="173.25" customHeight="1" x14ac:dyDescent="0.25">
      <c r="A83" s="22" t="s">
        <v>13</v>
      </c>
      <c r="B83" s="33"/>
      <c r="C83" s="7"/>
      <c r="D83" s="78" t="s">
        <v>130</v>
      </c>
      <c r="E83" s="54">
        <f t="shared" si="7"/>
        <v>16</v>
      </c>
      <c r="F83" s="57">
        <v>11</v>
      </c>
      <c r="G83" s="57">
        <v>1</v>
      </c>
      <c r="H83" s="57">
        <v>4</v>
      </c>
      <c r="I83" s="57"/>
      <c r="J83" s="5" t="s">
        <v>89</v>
      </c>
      <c r="K83" s="5" t="s">
        <v>90</v>
      </c>
      <c r="L83" s="5" t="s">
        <v>91</v>
      </c>
      <c r="M83" s="4"/>
      <c r="N83" s="29"/>
      <c r="O83" s="5">
        <v>44000</v>
      </c>
      <c r="P83" s="2" t="s">
        <v>291</v>
      </c>
      <c r="Q83" s="36" t="s">
        <v>151</v>
      </c>
      <c r="R83" s="1" t="s">
        <v>21</v>
      </c>
      <c r="S83" s="11"/>
      <c r="T83" s="19"/>
    </row>
    <row r="84" spans="1:21" ht="173.25" customHeight="1" x14ac:dyDescent="0.25">
      <c r="A84" s="22" t="s">
        <v>13</v>
      </c>
      <c r="B84" s="33"/>
      <c r="C84" s="7"/>
      <c r="D84" s="1" t="s">
        <v>116</v>
      </c>
      <c r="E84" s="54">
        <f t="shared" si="7"/>
        <v>1</v>
      </c>
      <c r="F84" s="57"/>
      <c r="G84" s="57">
        <v>1</v>
      </c>
      <c r="H84" s="57"/>
      <c r="I84" s="57"/>
      <c r="J84" s="5" t="s">
        <v>89</v>
      </c>
      <c r="K84" s="5" t="s">
        <v>90</v>
      </c>
      <c r="L84" s="5" t="s">
        <v>91</v>
      </c>
      <c r="M84" s="4"/>
      <c r="N84" s="29"/>
      <c r="O84" s="6" t="s">
        <v>93</v>
      </c>
      <c r="P84" s="2" t="s">
        <v>290</v>
      </c>
      <c r="Q84" s="36" t="s">
        <v>151</v>
      </c>
      <c r="R84" s="1" t="s">
        <v>21</v>
      </c>
      <c r="S84" s="11"/>
      <c r="T84" s="19"/>
    </row>
    <row r="85" spans="1:21" ht="173.25" customHeight="1" x14ac:dyDescent="0.25">
      <c r="A85" s="22" t="s">
        <v>13</v>
      </c>
      <c r="B85" s="33"/>
      <c r="C85" s="7"/>
      <c r="D85" s="1" t="s">
        <v>117</v>
      </c>
      <c r="E85" s="54">
        <f t="shared" si="7"/>
        <v>2</v>
      </c>
      <c r="F85" s="57">
        <v>1</v>
      </c>
      <c r="G85" s="57">
        <v>1</v>
      </c>
      <c r="H85" s="57"/>
      <c r="I85" s="57"/>
      <c r="J85" s="5" t="s">
        <v>89</v>
      </c>
      <c r="K85" s="5" t="s">
        <v>90</v>
      </c>
      <c r="L85" s="5" t="s">
        <v>91</v>
      </c>
      <c r="M85" s="4"/>
      <c r="N85" s="29"/>
      <c r="O85" s="6" t="s">
        <v>93</v>
      </c>
      <c r="P85" s="2" t="s">
        <v>290</v>
      </c>
      <c r="Q85" s="36" t="s">
        <v>151</v>
      </c>
      <c r="R85" s="1" t="s">
        <v>21</v>
      </c>
      <c r="S85" s="11"/>
      <c r="T85" s="19"/>
    </row>
    <row r="86" spans="1:21" ht="47.25" customHeight="1" x14ac:dyDescent="0.25">
      <c r="A86" s="22" t="s">
        <v>13</v>
      </c>
      <c r="B86" s="33"/>
      <c r="C86" s="23"/>
      <c r="D86" s="23" t="s">
        <v>62</v>
      </c>
      <c r="E86" s="54">
        <f t="shared" si="7"/>
        <v>183</v>
      </c>
      <c r="F86" s="56">
        <v>93</v>
      </c>
      <c r="G86" s="56">
        <v>76</v>
      </c>
      <c r="H86" s="56">
        <v>14</v>
      </c>
      <c r="I86" s="56"/>
      <c r="J86" s="6" t="s">
        <v>57</v>
      </c>
      <c r="K86" s="6" t="s">
        <v>78</v>
      </c>
      <c r="L86" s="6">
        <v>78</v>
      </c>
      <c r="M86" s="6"/>
      <c r="N86" s="30">
        <v>42735</v>
      </c>
      <c r="O86" s="6" t="s">
        <v>328</v>
      </c>
      <c r="P86" s="2" t="s">
        <v>84</v>
      </c>
      <c r="Q86" s="1" t="s">
        <v>24</v>
      </c>
      <c r="R86" s="1" t="s">
        <v>25</v>
      </c>
      <c r="S86" s="11"/>
      <c r="T86" s="19"/>
    </row>
    <row r="87" spans="1:21" ht="141.75" customHeight="1" x14ac:dyDescent="0.25">
      <c r="A87" s="22" t="s">
        <v>13</v>
      </c>
      <c r="B87" s="33"/>
      <c r="C87" s="2"/>
      <c r="D87" s="2" t="s">
        <v>88</v>
      </c>
      <c r="E87" s="54">
        <f t="shared" si="7"/>
        <v>33</v>
      </c>
      <c r="F87" s="57">
        <v>2</v>
      </c>
      <c r="G87" s="57">
        <v>10</v>
      </c>
      <c r="H87" s="57">
        <v>21</v>
      </c>
      <c r="I87" s="57"/>
      <c r="J87" s="5" t="s">
        <v>175</v>
      </c>
      <c r="K87" s="5" t="s">
        <v>176</v>
      </c>
      <c r="L87" s="5" t="s">
        <v>177</v>
      </c>
      <c r="M87" s="4"/>
      <c r="N87" s="30">
        <v>42735</v>
      </c>
      <c r="O87" s="5">
        <v>50000</v>
      </c>
      <c r="P87" s="2" t="s">
        <v>58</v>
      </c>
      <c r="Q87" s="1" t="s">
        <v>16</v>
      </c>
      <c r="R87" s="1" t="s">
        <v>23</v>
      </c>
      <c r="S87" s="11"/>
      <c r="T87" s="19"/>
      <c r="U87" s="11"/>
    </row>
    <row r="88" spans="1:21" ht="65.25" customHeight="1" x14ac:dyDescent="0.25">
      <c r="A88" s="22" t="s">
        <v>13</v>
      </c>
      <c r="B88" s="33"/>
      <c r="C88" s="23"/>
      <c r="D88" s="1" t="s">
        <v>69</v>
      </c>
      <c r="E88" s="54">
        <f t="shared" si="7"/>
        <v>53</v>
      </c>
      <c r="F88" s="55">
        <v>20</v>
      </c>
      <c r="G88" s="56">
        <v>22</v>
      </c>
      <c r="H88" s="56">
        <v>11</v>
      </c>
      <c r="I88" s="56"/>
      <c r="J88" s="6">
        <v>55.5</v>
      </c>
      <c r="K88" s="6">
        <v>75</v>
      </c>
      <c r="L88" s="6">
        <v>90</v>
      </c>
      <c r="M88" s="6"/>
      <c r="N88" s="30">
        <v>42735</v>
      </c>
      <c r="O88" s="6">
        <v>60000</v>
      </c>
      <c r="P88" s="2" t="s">
        <v>58</v>
      </c>
      <c r="Q88" s="1" t="s">
        <v>18</v>
      </c>
      <c r="R88" s="1" t="s">
        <v>45</v>
      </c>
      <c r="S88" s="11"/>
      <c r="T88" s="19"/>
      <c r="U88" s="19"/>
    </row>
    <row r="89" spans="1:21" ht="65.25" customHeight="1" x14ac:dyDescent="0.25">
      <c r="A89" s="22" t="s">
        <v>13</v>
      </c>
      <c r="B89" s="33"/>
      <c r="C89" s="7"/>
      <c r="D89" s="68" t="s">
        <v>74</v>
      </c>
      <c r="E89" s="54">
        <f t="shared" si="7"/>
        <v>6</v>
      </c>
      <c r="F89" s="55">
        <v>6</v>
      </c>
      <c r="G89" s="57"/>
      <c r="H89" s="57"/>
      <c r="I89" s="57"/>
      <c r="J89" s="5">
        <v>39</v>
      </c>
      <c r="K89" s="5">
        <v>66</v>
      </c>
      <c r="L89" s="5">
        <v>85</v>
      </c>
      <c r="M89" s="5"/>
      <c r="N89" s="31">
        <v>42369</v>
      </c>
      <c r="O89" s="18">
        <v>60000</v>
      </c>
      <c r="P89" s="24" t="s">
        <v>133</v>
      </c>
      <c r="Q89" s="36" t="s">
        <v>144</v>
      </c>
      <c r="R89" s="1" t="s">
        <v>75</v>
      </c>
      <c r="S89" s="11"/>
      <c r="T89" s="19"/>
      <c r="U89" s="19"/>
    </row>
    <row r="90" spans="1:21" ht="110.25" customHeight="1" x14ac:dyDescent="0.25">
      <c r="A90" s="22" t="s">
        <v>13</v>
      </c>
      <c r="B90" s="33"/>
      <c r="C90" s="1"/>
      <c r="D90" s="36" t="s">
        <v>138</v>
      </c>
      <c r="E90" s="54">
        <f t="shared" si="7"/>
        <v>90</v>
      </c>
      <c r="F90" s="57">
        <v>35</v>
      </c>
      <c r="G90" s="57">
        <v>32</v>
      </c>
      <c r="H90" s="57">
        <v>23</v>
      </c>
      <c r="I90" s="57"/>
      <c r="J90" s="5" t="s">
        <v>175</v>
      </c>
      <c r="K90" s="5" t="s">
        <v>176</v>
      </c>
      <c r="L90" s="5" t="s">
        <v>177</v>
      </c>
      <c r="M90" s="11"/>
      <c r="N90" s="36" t="s">
        <v>136</v>
      </c>
      <c r="O90" s="36" t="s">
        <v>178</v>
      </c>
      <c r="P90" s="2" t="s">
        <v>58</v>
      </c>
      <c r="Q90" s="1" t="s">
        <v>16</v>
      </c>
      <c r="R90" s="1" t="s">
        <v>23</v>
      </c>
      <c r="S90" s="34"/>
      <c r="T90" s="19"/>
    </row>
    <row r="91" spans="1:21" ht="132" customHeight="1" x14ac:dyDescent="0.25">
      <c r="A91" s="22" t="s">
        <v>13</v>
      </c>
      <c r="B91" s="33"/>
      <c r="C91" s="1"/>
      <c r="D91" s="36" t="s">
        <v>297</v>
      </c>
      <c r="E91" s="54">
        <f t="shared" si="7"/>
        <v>3</v>
      </c>
      <c r="F91" s="57">
        <v>3</v>
      </c>
      <c r="G91" s="57"/>
      <c r="H91" s="57"/>
      <c r="I91" s="57"/>
      <c r="J91" s="5" t="s">
        <v>175</v>
      </c>
      <c r="K91" s="5" t="s">
        <v>176</v>
      </c>
      <c r="L91" s="5" t="s">
        <v>177</v>
      </c>
      <c r="M91" s="11"/>
      <c r="N91" s="36" t="s">
        <v>136</v>
      </c>
      <c r="O91" s="36">
        <v>46000</v>
      </c>
      <c r="P91" s="2" t="s">
        <v>298</v>
      </c>
      <c r="Q91" s="1" t="s">
        <v>16</v>
      </c>
      <c r="R91" s="1" t="s">
        <v>23</v>
      </c>
      <c r="S91" s="34"/>
      <c r="T91" s="19"/>
    </row>
    <row r="92" spans="1:21" ht="31.5" customHeight="1" x14ac:dyDescent="0.25">
      <c r="A92" s="22" t="s">
        <v>13</v>
      </c>
      <c r="B92" s="33"/>
      <c r="C92" s="1"/>
      <c r="D92" s="36" t="s">
        <v>140</v>
      </c>
      <c r="E92" s="54">
        <f t="shared" si="7"/>
        <v>21</v>
      </c>
      <c r="F92" s="57">
        <v>16</v>
      </c>
      <c r="G92" s="57">
        <v>2</v>
      </c>
      <c r="H92" s="57">
        <v>3</v>
      </c>
      <c r="I92" s="57"/>
      <c r="J92" s="5" t="s">
        <v>182</v>
      </c>
      <c r="K92" s="5">
        <v>61</v>
      </c>
      <c r="L92" s="5">
        <v>78</v>
      </c>
      <c r="M92" s="11"/>
      <c r="N92" s="36" t="s">
        <v>139</v>
      </c>
      <c r="O92" s="2">
        <v>46000</v>
      </c>
      <c r="P92" s="2" t="s">
        <v>58</v>
      </c>
      <c r="Q92" s="36" t="s">
        <v>141</v>
      </c>
      <c r="R92" s="1"/>
      <c r="S92" s="34"/>
      <c r="T92" s="19"/>
    </row>
    <row r="93" spans="1:21" ht="31.5" customHeight="1" x14ac:dyDescent="0.25">
      <c r="A93" s="22" t="s">
        <v>13</v>
      </c>
      <c r="B93" s="33"/>
      <c r="C93" s="1"/>
      <c r="D93" s="77" t="s">
        <v>92</v>
      </c>
      <c r="E93" s="54">
        <f t="shared" si="7"/>
        <v>9</v>
      </c>
      <c r="F93" s="55"/>
      <c r="G93" s="55">
        <v>9</v>
      </c>
      <c r="H93" s="55"/>
      <c r="I93" s="55"/>
      <c r="J93" s="5" t="s">
        <v>96</v>
      </c>
      <c r="K93" s="5">
        <v>62</v>
      </c>
      <c r="L93" s="5"/>
      <c r="M93" s="6"/>
      <c r="N93" s="30">
        <v>42825</v>
      </c>
      <c r="O93" s="33">
        <v>36100</v>
      </c>
      <c r="P93" s="2" t="s">
        <v>58</v>
      </c>
      <c r="Q93" s="36" t="s">
        <v>145</v>
      </c>
      <c r="R93" s="1" t="s">
        <v>97</v>
      </c>
      <c r="S93" s="19"/>
      <c r="T93" s="19"/>
    </row>
    <row r="94" spans="1:21" ht="78.75" customHeight="1" x14ac:dyDescent="0.25">
      <c r="A94" s="22" t="s">
        <v>13</v>
      </c>
      <c r="B94" s="33"/>
      <c r="C94" s="1"/>
      <c r="D94" s="36" t="s">
        <v>198</v>
      </c>
      <c r="E94" s="54">
        <f t="shared" si="7"/>
        <v>6</v>
      </c>
      <c r="F94" s="57">
        <v>2</v>
      </c>
      <c r="G94" s="57">
        <v>4</v>
      </c>
      <c r="H94" s="57"/>
      <c r="I94" s="57"/>
      <c r="J94" s="5">
        <v>40</v>
      </c>
      <c r="K94" s="5">
        <v>60</v>
      </c>
      <c r="L94" s="11"/>
      <c r="M94" s="11"/>
      <c r="N94" s="36" t="s">
        <v>134</v>
      </c>
      <c r="O94" s="18" t="s">
        <v>168</v>
      </c>
      <c r="P94" s="2" t="s">
        <v>58</v>
      </c>
      <c r="Q94" s="1" t="s">
        <v>73</v>
      </c>
      <c r="R94" s="1" t="s">
        <v>102</v>
      </c>
    </row>
    <row r="95" spans="1:21" ht="78.75" customHeight="1" x14ac:dyDescent="0.25">
      <c r="A95" s="22" t="s">
        <v>13</v>
      </c>
      <c r="B95" s="58"/>
      <c r="C95" s="27"/>
      <c r="D95" s="36" t="s">
        <v>293</v>
      </c>
      <c r="E95" s="54">
        <f t="shared" si="7"/>
        <v>53</v>
      </c>
      <c r="F95" s="57">
        <v>24</v>
      </c>
      <c r="G95" s="57">
        <v>29</v>
      </c>
      <c r="H95" s="57"/>
      <c r="I95" s="57"/>
      <c r="J95" s="5">
        <v>40</v>
      </c>
      <c r="K95" s="5">
        <v>60</v>
      </c>
      <c r="L95" s="11"/>
      <c r="M95" s="11"/>
      <c r="N95" s="36"/>
      <c r="O95" s="18" t="s">
        <v>168</v>
      </c>
      <c r="P95" s="2" t="s">
        <v>306</v>
      </c>
      <c r="Q95" s="1" t="s">
        <v>73</v>
      </c>
      <c r="R95" s="1" t="s">
        <v>102</v>
      </c>
    </row>
    <row r="96" spans="1:21" ht="175.5" customHeight="1" x14ac:dyDescent="0.25">
      <c r="A96" s="22" t="s">
        <v>13</v>
      </c>
      <c r="D96" s="36" t="s">
        <v>152</v>
      </c>
      <c r="E96" s="54">
        <f>F96+G96+H96+I96</f>
        <v>29</v>
      </c>
      <c r="F96" s="57">
        <v>18</v>
      </c>
      <c r="G96" s="57"/>
      <c r="H96" s="57">
        <v>11</v>
      </c>
      <c r="I96" s="57"/>
      <c r="J96" s="5" t="s">
        <v>89</v>
      </c>
      <c r="K96" s="5" t="s">
        <v>90</v>
      </c>
      <c r="L96" s="5" t="s">
        <v>91</v>
      </c>
      <c r="M96" s="11"/>
      <c r="N96" s="36" t="s">
        <v>149</v>
      </c>
      <c r="O96" s="6">
        <v>44000</v>
      </c>
      <c r="P96" s="6" t="s">
        <v>58</v>
      </c>
      <c r="Q96" s="36" t="s">
        <v>151</v>
      </c>
      <c r="R96" s="1" t="s">
        <v>21</v>
      </c>
    </row>
    <row r="97" spans="1:18" ht="175.5" customHeight="1" x14ac:dyDescent="0.25">
      <c r="A97" s="22" t="s">
        <v>13</v>
      </c>
      <c r="D97" s="36" t="s">
        <v>153</v>
      </c>
      <c r="E97" s="35">
        <f>F97+G97+H97+I97</f>
        <v>42</v>
      </c>
      <c r="F97" s="5">
        <v>30</v>
      </c>
      <c r="G97" s="5">
        <v>1</v>
      </c>
      <c r="H97" s="5">
        <v>11</v>
      </c>
      <c r="I97" s="5"/>
      <c r="J97" s="5" t="s">
        <v>89</v>
      </c>
      <c r="K97" s="5" t="s">
        <v>90</v>
      </c>
      <c r="L97" s="5" t="s">
        <v>91</v>
      </c>
      <c r="M97" s="11"/>
      <c r="N97" s="36" t="s">
        <v>149</v>
      </c>
      <c r="O97" s="6">
        <v>44000</v>
      </c>
      <c r="P97" s="6" t="s">
        <v>58</v>
      </c>
      <c r="Q97" s="36" t="s">
        <v>151</v>
      </c>
      <c r="R97" s="1" t="s">
        <v>21</v>
      </c>
    </row>
    <row r="98" spans="1:18" ht="47.25" x14ac:dyDescent="0.25">
      <c r="A98" s="22"/>
      <c r="B98" s="33"/>
      <c r="C98" s="7"/>
      <c r="D98" s="32" t="s">
        <v>287</v>
      </c>
      <c r="E98" s="35">
        <f t="shared" si="7"/>
        <v>169</v>
      </c>
      <c r="F98" s="12">
        <f>SUM(F63:F69)</f>
        <v>98</v>
      </c>
      <c r="G98" s="12">
        <f>SUM(G63:G69)</f>
        <v>50</v>
      </c>
      <c r="H98" s="12">
        <f>SUM(H63:H69)</f>
        <v>21</v>
      </c>
      <c r="I98" s="12">
        <f>SUM(I63:I69)</f>
        <v>0</v>
      </c>
      <c r="J98" s="5"/>
      <c r="K98" s="5"/>
      <c r="L98" s="5"/>
      <c r="M98" s="6"/>
      <c r="N98" s="4"/>
      <c r="O98" s="6"/>
      <c r="P98" s="2"/>
      <c r="Q98" s="1"/>
      <c r="R98" s="1"/>
    </row>
    <row r="99" spans="1:18" ht="47.25" x14ac:dyDescent="0.25">
      <c r="A99" s="22"/>
      <c r="B99" s="33"/>
      <c r="C99" s="7"/>
      <c r="D99" s="32" t="s">
        <v>288</v>
      </c>
      <c r="E99" s="35">
        <f t="shared" ref="E99:E100" si="8">F99+G99+H99+I99</f>
        <v>753</v>
      </c>
      <c r="F99" s="12">
        <f>SUM(F70:F97)</f>
        <v>392</v>
      </c>
      <c r="G99" s="12">
        <f>SUM(G70:G97)</f>
        <v>248</v>
      </c>
      <c r="H99" s="12">
        <f>SUM(H70:H97)</f>
        <v>113</v>
      </c>
      <c r="I99" s="12">
        <f>SUM(I70:I97)</f>
        <v>0</v>
      </c>
      <c r="J99" s="5"/>
      <c r="K99" s="5"/>
      <c r="L99" s="5"/>
      <c r="M99" s="6"/>
      <c r="N99" s="4"/>
      <c r="O99" s="6"/>
      <c r="P99" s="2"/>
      <c r="Q99" s="1"/>
      <c r="R99" s="1"/>
    </row>
    <row r="100" spans="1:18" ht="31.5" x14ac:dyDescent="0.25">
      <c r="A100" s="22"/>
      <c r="B100" s="33"/>
      <c r="C100" s="7"/>
      <c r="D100" s="32" t="s">
        <v>286</v>
      </c>
      <c r="E100" s="35">
        <f t="shared" si="8"/>
        <v>922</v>
      </c>
      <c r="F100" s="12">
        <f>SUM(F63:F97)</f>
        <v>490</v>
      </c>
      <c r="G100" s="12">
        <f>SUM(G63:G97)</f>
        <v>298</v>
      </c>
      <c r="H100" s="12">
        <f>SUM(H63:H97)</f>
        <v>134</v>
      </c>
      <c r="I100" s="12">
        <f>SUM(I63:I97)</f>
        <v>0</v>
      </c>
      <c r="J100" s="5"/>
      <c r="K100" s="5"/>
      <c r="L100" s="5"/>
      <c r="M100" s="6"/>
      <c r="N100" s="4"/>
      <c r="O100" s="6"/>
      <c r="P100" s="2"/>
      <c r="Q100" s="1"/>
      <c r="R100" s="1"/>
    </row>
    <row r="101" spans="1:18" ht="15.75" customHeight="1" x14ac:dyDescent="0.25">
      <c r="A101" s="22"/>
      <c r="B101" s="33"/>
      <c r="C101" s="7"/>
      <c r="D101" s="87" t="s">
        <v>194</v>
      </c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9"/>
    </row>
    <row r="102" spans="1:18" ht="51" customHeight="1" x14ac:dyDescent="0.25">
      <c r="A102" s="17" t="s">
        <v>12</v>
      </c>
      <c r="B102" s="1"/>
      <c r="C102" s="1"/>
      <c r="D102" s="36" t="s">
        <v>157</v>
      </c>
      <c r="E102" s="35">
        <f t="shared" ref="E102:E104" si="9">F102+G102+H102+I102</f>
        <v>55</v>
      </c>
      <c r="F102" s="5">
        <v>40</v>
      </c>
      <c r="G102" s="5">
        <v>15</v>
      </c>
      <c r="H102" s="5"/>
      <c r="I102" s="11"/>
      <c r="J102" s="11"/>
      <c r="K102" s="11"/>
      <c r="L102" s="11"/>
      <c r="M102" s="5"/>
      <c r="N102" s="36" t="s">
        <v>155</v>
      </c>
      <c r="O102" s="36" t="s">
        <v>184</v>
      </c>
      <c r="P102" s="2" t="s">
        <v>192</v>
      </c>
      <c r="Q102" s="36" t="s">
        <v>156</v>
      </c>
      <c r="R102" s="1" t="s">
        <v>30</v>
      </c>
    </row>
    <row r="103" spans="1:18" ht="51" customHeight="1" x14ac:dyDescent="0.25">
      <c r="A103" s="22" t="s">
        <v>13</v>
      </c>
      <c r="B103" s="33"/>
      <c r="C103" s="7"/>
      <c r="D103" s="1" t="s">
        <v>64</v>
      </c>
      <c r="E103" s="35">
        <f t="shared" si="9"/>
        <v>97</v>
      </c>
      <c r="F103" s="33">
        <v>45</v>
      </c>
      <c r="G103" s="5">
        <v>33</v>
      </c>
      <c r="H103" s="5">
        <v>19</v>
      </c>
      <c r="I103" s="5"/>
      <c r="J103" s="5" t="s">
        <v>55</v>
      </c>
      <c r="K103" s="5" t="s">
        <v>56</v>
      </c>
      <c r="L103" s="5" t="s">
        <v>46</v>
      </c>
      <c r="M103" s="5"/>
      <c r="N103" s="30">
        <v>42735</v>
      </c>
      <c r="O103" s="18">
        <v>45600</v>
      </c>
      <c r="P103" s="24" t="s">
        <v>273</v>
      </c>
      <c r="Q103" s="36" t="s">
        <v>143</v>
      </c>
      <c r="R103" s="1" t="s">
        <v>22</v>
      </c>
    </row>
    <row r="104" spans="1:18" ht="173.25" customHeight="1" x14ac:dyDescent="0.25">
      <c r="A104" s="22" t="s">
        <v>13</v>
      </c>
      <c r="B104" s="33"/>
      <c r="C104" s="7"/>
      <c r="D104" s="1" t="s">
        <v>131</v>
      </c>
      <c r="E104" s="35">
        <f t="shared" si="9"/>
        <v>5</v>
      </c>
      <c r="F104" s="5">
        <v>1</v>
      </c>
      <c r="G104" s="5">
        <v>3</v>
      </c>
      <c r="H104" s="5">
        <v>1</v>
      </c>
      <c r="I104" s="5"/>
      <c r="J104" s="5" t="s">
        <v>89</v>
      </c>
      <c r="K104" s="5" t="s">
        <v>90</v>
      </c>
      <c r="L104" s="5" t="s">
        <v>91</v>
      </c>
      <c r="M104" s="4"/>
      <c r="N104" s="29"/>
      <c r="O104" s="6" t="s">
        <v>93</v>
      </c>
      <c r="P104" s="2" t="s">
        <v>211</v>
      </c>
      <c r="Q104" s="36" t="s">
        <v>151</v>
      </c>
      <c r="R104" s="1" t="s">
        <v>21</v>
      </c>
    </row>
    <row r="105" spans="1:18" ht="141.75" customHeight="1" x14ac:dyDescent="0.25">
      <c r="A105" s="22" t="s">
        <v>13</v>
      </c>
      <c r="D105" s="36" t="s">
        <v>135</v>
      </c>
      <c r="E105" s="35">
        <f t="shared" ref="E105:E117" si="10">F105+G105+H105+I105</f>
        <v>106</v>
      </c>
      <c r="F105" s="5">
        <v>82</v>
      </c>
      <c r="G105" s="5">
        <v>21</v>
      </c>
      <c r="H105" s="5">
        <v>3</v>
      </c>
      <c r="I105" s="5"/>
      <c r="J105" s="5" t="s">
        <v>175</v>
      </c>
      <c r="K105" s="5" t="s">
        <v>176</v>
      </c>
      <c r="L105" s="5" t="s">
        <v>177</v>
      </c>
      <c r="M105" s="11"/>
      <c r="N105" s="36" t="s">
        <v>136</v>
      </c>
      <c r="O105" s="36" t="s">
        <v>178</v>
      </c>
      <c r="P105" s="2" t="s">
        <v>179</v>
      </c>
      <c r="Q105" s="1" t="s">
        <v>16</v>
      </c>
      <c r="R105" s="1" t="s">
        <v>23</v>
      </c>
    </row>
    <row r="106" spans="1:18" ht="126" customHeight="1" x14ac:dyDescent="0.25">
      <c r="A106" s="22" t="s">
        <v>13</v>
      </c>
      <c r="D106" s="36" t="s">
        <v>174</v>
      </c>
      <c r="E106" s="35">
        <f t="shared" si="10"/>
        <v>136</v>
      </c>
      <c r="F106" s="5">
        <v>83</v>
      </c>
      <c r="G106" s="5">
        <v>42</v>
      </c>
      <c r="H106" s="5">
        <v>11</v>
      </c>
      <c r="I106" s="5"/>
      <c r="J106" s="5">
        <v>40</v>
      </c>
      <c r="K106" s="5" t="s">
        <v>172</v>
      </c>
      <c r="L106" s="5">
        <v>90</v>
      </c>
      <c r="M106" s="5"/>
      <c r="N106" s="36" t="s">
        <v>142</v>
      </c>
      <c r="O106" s="18">
        <v>42000</v>
      </c>
      <c r="P106" s="24" t="s">
        <v>173</v>
      </c>
      <c r="Q106" s="36" t="s">
        <v>143</v>
      </c>
      <c r="R106" s="1" t="s">
        <v>22</v>
      </c>
    </row>
    <row r="107" spans="1:18" ht="63" customHeight="1" x14ac:dyDescent="0.25">
      <c r="A107" s="22" t="s">
        <v>13</v>
      </c>
      <c r="D107" s="36" t="s">
        <v>160</v>
      </c>
      <c r="E107" s="35">
        <f t="shared" si="10"/>
        <v>117</v>
      </c>
      <c r="F107" s="5">
        <v>57</v>
      </c>
      <c r="G107" s="5">
        <v>57</v>
      </c>
      <c r="H107" s="5">
        <v>3</v>
      </c>
      <c r="I107" s="5"/>
      <c r="J107" s="6" t="s">
        <v>113</v>
      </c>
      <c r="K107" s="6" t="s">
        <v>114</v>
      </c>
      <c r="L107" s="6">
        <v>83</v>
      </c>
      <c r="M107" s="11"/>
      <c r="N107" s="36" t="s">
        <v>134</v>
      </c>
      <c r="O107" s="36" t="s">
        <v>332</v>
      </c>
      <c r="P107" s="2" t="s">
        <v>179</v>
      </c>
      <c r="Q107" s="36" t="s">
        <v>145</v>
      </c>
      <c r="R107" s="1" t="s">
        <v>97</v>
      </c>
    </row>
    <row r="108" spans="1:18" ht="63" customHeight="1" x14ac:dyDescent="0.25">
      <c r="A108" s="22" t="s">
        <v>13</v>
      </c>
      <c r="D108" s="36" t="s">
        <v>161</v>
      </c>
      <c r="E108" s="35">
        <f t="shared" si="10"/>
        <v>117</v>
      </c>
      <c r="F108" s="5">
        <v>57</v>
      </c>
      <c r="G108" s="5">
        <v>57</v>
      </c>
      <c r="H108" s="5">
        <v>3</v>
      </c>
      <c r="I108" s="50"/>
      <c r="J108" s="6" t="s">
        <v>113</v>
      </c>
      <c r="K108" s="6" t="s">
        <v>114</v>
      </c>
      <c r="L108" s="6">
        <v>83</v>
      </c>
      <c r="M108" s="11"/>
      <c r="N108" s="36" t="s">
        <v>134</v>
      </c>
      <c r="O108" s="36" t="s">
        <v>190</v>
      </c>
      <c r="P108" s="2" t="s">
        <v>179</v>
      </c>
      <c r="Q108" s="36" t="s">
        <v>145</v>
      </c>
      <c r="R108" s="1" t="s">
        <v>97</v>
      </c>
    </row>
    <row r="109" spans="1:18" ht="63" customHeight="1" x14ac:dyDescent="0.25">
      <c r="A109" s="22" t="s">
        <v>13</v>
      </c>
      <c r="D109" s="36" t="s">
        <v>162</v>
      </c>
      <c r="E109" s="35">
        <f t="shared" si="10"/>
        <v>8</v>
      </c>
      <c r="F109" s="5">
        <v>8</v>
      </c>
      <c r="G109" s="5"/>
      <c r="H109" s="5"/>
      <c r="I109" s="50"/>
      <c r="J109" s="11"/>
      <c r="K109" s="11"/>
      <c r="L109" s="11"/>
      <c r="M109" s="11"/>
      <c r="N109" s="36" t="s">
        <v>134</v>
      </c>
      <c r="O109" s="36">
        <v>37000</v>
      </c>
      <c r="P109" s="2" t="s">
        <v>179</v>
      </c>
      <c r="Q109" s="36" t="s">
        <v>145</v>
      </c>
      <c r="R109" s="1" t="s">
        <v>97</v>
      </c>
    </row>
    <row r="110" spans="1:18" ht="220.5" customHeight="1" x14ac:dyDescent="0.25">
      <c r="A110" s="22" t="s">
        <v>13</v>
      </c>
      <c r="D110" s="36" t="s">
        <v>163</v>
      </c>
      <c r="E110" s="35">
        <f t="shared" si="10"/>
        <v>120</v>
      </c>
      <c r="F110" s="5">
        <v>60</v>
      </c>
      <c r="G110" s="5">
        <v>45</v>
      </c>
      <c r="H110" s="5">
        <v>15</v>
      </c>
      <c r="I110" s="5"/>
      <c r="J110" s="5">
        <v>43</v>
      </c>
      <c r="K110" s="5" t="s">
        <v>87</v>
      </c>
      <c r="L110" s="5">
        <v>85</v>
      </c>
      <c r="M110" s="11"/>
      <c r="N110" s="36" t="s">
        <v>149</v>
      </c>
      <c r="O110" s="6" t="s">
        <v>325</v>
      </c>
      <c r="P110" s="2" t="s">
        <v>179</v>
      </c>
      <c r="Q110" s="36" t="s">
        <v>128</v>
      </c>
      <c r="R110" s="1" t="s">
        <v>129</v>
      </c>
    </row>
    <row r="111" spans="1:18" ht="220.5" customHeight="1" x14ac:dyDescent="0.25">
      <c r="A111" s="22" t="s">
        <v>13</v>
      </c>
      <c r="D111" s="36" t="s">
        <v>164</v>
      </c>
      <c r="E111" s="35">
        <f t="shared" si="10"/>
        <v>120</v>
      </c>
      <c r="F111" s="5">
        <v>60</v>
      </c>
      <c r="G111" s="5">
        <v>45</v>
      </c>
      <c r="H111" s="5">
        <v>15</v>
      </c>
      <c r="I111" s="5"/>
      <c r="J111" s="5">
        <v>43</v>
      </c>
      <c r="K111" s="5" t="s">
        <v>87</v>
      </c>
      <c r="L111" s="5">
        <v>85</v>
      </c>
      <c r="M111" s="11"/>
      <c r="N111" s="36" t="s">
        <v>149</v>
      </c>
      <c r="O111" s="6" t="s">
        <v>216</v>
      </c>
      <c r="P111" s="2" t="s">
        <v>179</v>
      </c>
      <c r="Q111" s="36" t="s">
        <v>128</v>
      </c>
      <c r="R111" s="1" t="s">
        <v>129</v>
      </c>
    </row>
    <row r="112" spans="1:18" ht="220.5" customHeight="1" x14ac:dyDescent="0.25">
      <c r="A112" s="22" t="s">
        <v>13</v>
      </c>
      <c r="D112" s="36" t="s">
        <v>165</v>
      </c>
      <c r="E112" s="35">
        <f t="shared" si="10"/>
        <v>120</v>
      </c>
      <c r="F112" s="5">
        <v>60</v>
      </c>
      <c r="G112" s="5">
        <v>45</v>
      </c>
      <c r="H112" s="5">
        <v>15</v>
      </c>
      <c r="I112" s="5"/>
      <c r="J112" s="5">
        <v>43</v>
      </c>
      <c r="K112" s="5" t="s">
        <v>87</v>
      </c>
      <c r="L112" s="5">
        <v>85</v>
      </c>
      <c r="M112" s="11"/>
      <c r="N112" s="36" t="s">
        <v>149</v>
      </c>
      <c r="O112" s="6" t="s">
        <v>216</v>
      </c>
      <c r="P112" s="2" t="s">
        <v>179</v>
      </c>
      <c r="Q112" s="36" t="s">
        <v>128</v>
      </c>
      <c r="R112" s="1" t="s">
        <v>129</v>
      </c>
    </row>
    <row r="113" spans="1:18" ht="220.5" customHeight="1" x14ac:dyDescent="0.25">
      <c r="A113" s="22" t="s">
        <v>13</v>
      </c>
      <c r="D113" s="1" t="s">
        <v>237</v>
      </c>
      <c r="E113" s="35">
        <f t="shared" si="10"/>
        <v>97</v>
      </c>
      <c r="F113" s="5">
        <v>52</v>
      </c>
      <c r="G113" s="5">
        <v>30</v>
      </c>
      <c r="H113" s="5">
        <v>15</v>
      </c>
      <c r="I113" s="5"/>
      <c r="J113" s="5" t="s">
        <v>89</v>
      </c>
      <c r="K113" s="5" t="s">
        <v>90</v>
      </c>
      <c r="L113" s="5" t="s">
        <v>91</v>
      </c>
      <c r="M113" s="11"/>
      <c r="N113" s="36"/>
      <c r="O113" s="6" t="s">
        <v>189</v>
      </c>
      <c r="P113" s="6" t="s">
        <v>179</v>
      </c>
      <c r="Q113" s="36" t="s">
        <v>276</v>
      </c>
      <c r="R113" s="1" t="s">
        <v>21</v>
      </c>
    </row>
    <row r="114" spans="1:18" ht="220.5" customHeight="1" x14ac:dyDescent="0.25">
      <c r="A114" s="22" t="s">
        <v>13</v>
      </c>
      <c r="D114" s="1" t="s">
        <v>238</v>
      </c>
      <c r="E114" s="35">
        <f t="shared" ref="E114" si="11">F114+G114+H114+I114</f>
        <v>97</v>
      </c>
      <c r="F114" s="5">
        <v>52</v>
      </c>
      <c r="G114" s="5">
        <v>30</v>
      </c>
      <c r="H114" s="5">
        <v>15</v>
      </c>
      <c r="I114" s="5"/>
      <c r="J114" s="5" t="s">
        <v>89</v>
      </c>
      <c r="K114" s="5" t="s">
        <v>90</v>
      </c>
      <c r="L114" s="5" t="s">
        <v>91</v>
      </c>
      <c r="M114" s="11"/>
      <c r="N114" s="36"/>
      <c r="O114" s="6" t="s">
        <v>189</v>
      </c>
      <c r="P114" s="6" t="s">
        <v>179</v>
      </c>
      <c r="Q114" s="36" t="s">
        <v>276</v>
      </c>
      <c r="R114" s="1" t="s">
        <v>21</v>
      </c>
    </row>
    <row r="115" spans="1:18" ht="67.5" customHeight="1" x14ac:dyDescent="0.25">
      <c r="A115" s="79" t="s">
        <v>13</v>
      </c>
      <c r="D115" s="81" t="s">
        <v>289</v>
      </c>
      <c r="E115" s="35">
        <f t="shared" si="10"/>
        <v>124</v>
      </c>
      <c r="F115" s="5">
        <v>74</v>
      </c>
      <c r="G115" s="5">
        <v>50</v>
      </c>
      <c r="H115" s="5"/>
      <c r="I115" s="5"/>
      <c r="J115" s="5">
        <v>43</v>
      </c>
      <c r="K115" s="5" t="s">
        <v>87</v>
      </c>
      <c r="L115" s="5"/>
      <c r="M115" s="11"/>
      <c r="N115" s="36" t="s">
        <v>154</v>
      </c>
      <c r="O115" s="6" t="s">
        <v>319</v>
      </c>
      <c r="P115" s="83" t="s">
        <v>179</v>
      </c>
      <c r="Q115" s="90" t="s">
        <v>151</v>
      </c>
      <c r="R115" s="81" t="s">
        <v>21</v>
      </c>
    </row>
    <row r="116" spans="1:18" ht="111.75" customHeight="1" x14ac:dyDescent="0.25">
      <c r="A116" s="80"/>
      <c r="D116" s="82"/>
      <c r="E116" s="35">
        <f t="shared" si="10"/>
        <v>24</v>
      </c>
      <c r="F116" s="5"/>
      <c r="G116" s="5"/>
      <c r="H116" s="5">
        <v>24</v>
      </c>
      <c r="I116" s="5"/>
      <c r="J116" s="5"/>
      <c r="K116" s="5"/>
      <c r="L116" s="5">
        <v>85</v>
      </c>
      <c r="M116" s="11"/>
      <c r="N116" s="36"/>
      <c r="O116" s="6" t="s">
        <v>93</v>
      </c>
      <c r="P116" s="84"/>
      <c r="Q116" s="91"/>
      <c r="R116" s="82"/>
    </row>
    <row r="117" spans="1:18" ht="174.75" customHeight="1" x14ac:dyDescent="0.25">
      <c r="A117" s="22" t="s">
        <v>13</v>
      </c>
      <c r="D117" s="36" t="s">
        <v>243</v>
      </c>
      <c r="E117" s="35">
        <f t="shared" si="10"/>
        <v>120</v>
      </c>
      <c r="F117" s="5">
        <v>60</v>
      </c>
      <c r="G117" s="5">
        <v>30</v>
      </c>
      <c r="H117" s="5">
        <v>30</v>
      </c>
      <c r="I117" s="5"/>
      <c r="J117" s="5">
        <v>43</v>
      </c>
      <c r="K117" s="5" t="s">
        <v>87</v>
      </c>
      <c r="L117" s="5">
        <v>85</v>
      </c>
      <c r="M117" s="11"/>
      <c r="N117" s="36"/>
      <c r="O117" s="6">
        <v>44000</v>
      </c>
      <c r="P117" s="6" t="s">
        <v>305</v>
      </c>
      <c r="Q117" s="36" t="s">
        <v>151</v>
      </c>
      <c r="R117" s="1" t="s">
        <v>21</v>
      </c>
    </row>
    <row r="118" spans="1:18" ht="63" customHeight="1" x14ac:dyDescent="0.25">
      <c r="A118" s="22" t="s">
        <v>13</v>
      </c>
      <c r="D118" s="36" t="s">
        <v>146</v>
      </c>
      <c r="E118" s="35">
        <f>F118+G118+H118+I118</f>
        <v>120</v>
      </c>
      <c r="F118" s="5">
        <v>60</v>
      </c>
      <c r="G118" s="5">
        <v>57</v>
      </c>
      <c r="H118" s="5">
        <v>3</v>
      </c>
      <c r="I118" s="5"/>
      <c r="J118" s="11"/>
      <c r="K118" s="11"/>
      <c r="L118" s="11"/>
      <c r="M118" s="11"/>
      <c r="N118" s="36" t="s">
        <v>134</v>
      </c>
      <c r="O118" s="36" t="s">
        <v>190</v>
      </c>
      <c r="P118" s="2">
        <v>2017</v>
      </c>
      <c r="Q118" s="36" t="s">
        <v>145</v>
      </c>
      <c r="R118" s="1" t="s">
        <v>97</v>
      </c>
    </row>
    <row r="119" spans="1:18" ht="110.25" customHeight="1" x14ac:dyDescent="0.25">
      <c r="A119" s="22" t="s">
        <v>13</v>
      </c>
      <c r="B119" s="33"/>
      <c r="C119" s="1"/>
      <c r="D119" s="36" t="s">
        <v>137</v>
      </c>
      <c r="E119" s="35">
        <f>F119+G119+H119+I119</f>
        <v>108</v>
      </c>
      <c r="F119" s="5">
        <v>82</v>
      </c>
      <c r="G119" s="5">
        <v>23</v>
      </c>
      <c r="H119" s="5">
        <v>3</v>
      </c>
      <c r="I119" s="5"/>
      <c r="J119" s="5" t="s">
        <v>175</v>
      </c>
      <c r="K119" s="5" t="s">
        <v>176</v>
      </c>
      <c r="L119" s="5" t="s">
        <v>177</v>
      </c>
      <c r="M119" s="11"/>
      <c r="N119" s="36" t="s">
        <v>136</v>
      </c>
      <c r="O119" s="36" t="s">
        <v>178</v>
      </c>
      <c r="P119" s="2" t="s">
        <v>179</v>
      </c>
      <c r="Q119" s="1" t="s">
        <v>16</v>
      </c>
      <c r="R119" s="1" t="s">
        <v>23</v>
      </c>
    </row>
    <row r="120" spans="1:18" ht="173.25" customHeight="1" x14ac:dyDescent="0.25">
      <c r="A120" s="22" t="s">
        <v>13</v>
      </c>
      <c r="B120" s="33"/>
      <c r="C120" s="1"/>
      <c r="D120" s="36" t="s">
        <v>197</v>
      </c>
      <c r="E120" s="35">
        <f>F120+G120+H120+I120</f>
        <v>119</v>
      </c>
      <c r="F120" s="5">
        <v>65</v>
      </c>
      <c r="G120" s="5">
        <v>32</v>
      </c>
      <c r="H120" s="5">
        <v>22</v>
      </c>
      <c r="I120" s="5"/>
      <c r="J120" s="5" t="s">
        <v>199</v>
      </c>
      <c r="K120" s="5" t="s">
        <v>200</v>
      </c>
      <c r="L120" s="5" t="s">
        <v>201</v>
      </c>
      <c r="M120" s="11"/>
      <c r="N120" s="36"/>
      <c r="O120" s="36" t="s">
        <v>311</v>
      </c>
      <c r="P120" s="2" t="s">
        <v>218</v>
      </c>
      <c r="Q120" s="1" t="s">
        <v>196</v>
      </c>
      <c r="R120" s="1" t="s">
        <v>220</v>
      </c>
    </row>
    <row r="121" spans="1:18" ht="204.75" customHeight="1" x14ac:dyDescent="0.25">
      <c r="A121" s="22" t="s">
        <v>13</v>
      </c>
      <c r="B121" s="33"/>
      <c r="C121" s="1"/>
      <c r="D121" s="36" t="s">
        <v>207</v>
      </c>
      <c r="E121" s="35">
        <f t="shared" ref="E121:E127" si="12">F121+G121+H121+I121</f>
        <v>120</v>
      </c>
      <c r="F121" s="5">
        <v>60</v>
      </c>
      <c r="G121" s="5">
        <v>45</v>
      </c>
      <c r="H121" s="5">
        <v>15</v>
      </c>
      <c r="I121" s="5"/>
      <c r="J121" s="5" t="s">
        <v>199</v>
      </c>
      <c r="K121" s="5" t="s">
        <v>200</v>
      </c>
      <c r="L121" s="5" t="s">
        <v>201</v>
      </c>
      <c r="M121" s="11"/>
      <c r="N121" s="36"/>
      <c r="O121" s="6" t="s">
        <v>323</v>
      </c>
      <c r="P121" s="2" t="s">
        <v>179</v>
      </c>
      <c r="Q121" s="1" t="s">
        <v>202</v>
      </c>
      <c r="R121" s="1" t="s">
        <v>248</v>
      </c>
    </row>
    <row r="122" spans="1:18" ht="204.75" customHeight="1" x14ac:dyDescent="0.25">
      <c r="A122" s="22" t="s">
        <v>13</v>
      </c>
      <c r="B122" s="33"/>
      <c r="C122" s="1"/>
      <c r="D122" s="36" t="s">
        <v>208</v>
      </c>
      <c r="E122" s="35">
        <f t="shared" si="12"/>
        <v>120</v>
      </c>
      <c r="F122" s="5">
        <v>60</v>
      </c>
      <c r="G122" s="5">
        <v>45</v>
      </c>
      <c r="H122" s="5">
        <v>15</v>
      </c>
      <c r="I122" s="5"/>
      <c r="J122" s="5" t="s">
        <v>199</v>
      </c>
      <c r="K122" s="5" t="s">
        <v>200</v>
      </c>
      <c r="L122" s="5" t="s">
        <v>201</v>
      </c>
      <c r="M122" s="11"/>
      <c r="N122" s="36"/>
      <c r="O122" s="6" t="s">
        <v>190</v>
      </c>
      <c r="P122" s="2" t="s">
        <v>179</v>
      </c>
      <c r="Q122" s="1" t="s">
        <v>202</v>
      </c>
      <c r="R122" s="1" t="s">
        <v>248</v>
      </c>
    </row>
    <row r="123" spans="1:18" ht="204.75" customHeight="1" x14ac:dyDescent="0.25">
      <c r="A123" s="22" t="s">
        <v>13</v>
      </c>
      <c r="B123" s="33"/>
      <c r="C123" s="1"/>
      <c r="D123" s="36" t="s">
        <v>209</v>
      </c>
      <c r="E123" s="35">
        <f t="shared" si="12"/>
        <v>115</v>
      </c>
      <c r="F123" s="5">
        <v>57</v>
      </c>
      <c r="G123" s="5">
        <v>43</v>
      </c>
      <c r="H123" s="5">
        <v>15</v>
      </c>
      <c r="I123" s="5"/>
      <c r="J123" s="5" t="s">
        <v>300</v>
      </c>
      <c r="K123" s="5" t="s">
        <v>301</v>
      </c>
      <c r="L123" s="5" t="s">
        <v>302</v>
      </c>
      <c r="M123" s="11"/>
      <c r="N123" s="36"/>
      <c r="O123" s="6" t="s">
        <v>303</v>
      </c>
      <c r="P123" s="2" t="s">
        <v>179</v>
      </c>
      <c r="Q123" s="1" t="s">
        <v>202</v>
      </c>
      <c r="R123" s="1" t="s">
        <v>248</v>
      </c>
    </row>
    <row r="124" spans="1:18" ht="204.75" customHeight="1" x14ac:dyDescent="0.25">
      <c r="A124" s="22" t="s">
        <v>13</v>
      </c>
      <c r="B124" s="33"/>
      <c r="C124" s="1"/>
      <c r="D124" s="36" t="s">
        <v>210</v>
      </c>
      <c r="E124" s="35">
        <f t="shared" si="12"/>
        <v>128</v>
      </c>
      <c r="F124" s="5">
        <v>64</v>
      </c>
      <c r="G124" s="5">
        <v>48</v>
      </c>
      <c r="H124" s="5">
        <v>16</v>
      </c>
      <c r="I124" s="5"/>
      <c r="J124" s="5" t="s">
        <v>199</v>
      </c>
      <c r="K124" s="5" t="s">
        <v>200</v>
      </c>
      <c r="L124" s="5" t="s">
        <v>201</v>
      </c>
      <c r="M124" s="11"/>
      <c r="N124" s="36"/>
      <c r="O124" s="6" t="s">
        <v>324</v>
      </c>
      <c r="P124" s="2" t="s">
        <v>179</v>
      </c>
      <c r="Q124" s="1" t="s">
        <v>202</v>
      </c>
      <c r="R124" s="1" t="s">
        <v>248</v>
      </c>
    </row>
    <row r="125" spans="1:18" ht="204.75" customHeight="1" x14ac:dyDescent="0.25">
      <c r="A125" s="22" t="s">
        <v>13</v>
      </c>
      <c r="B125" s="33"/>
      <c r="C125" s="1"/>
      <c r="D125" s="36" t="s">
        <v>230</v>
      </c>
      <c r="E125" s="35">
        <f t="shared" ref="E125:E126" si="13">F125+G125+H125+I125</f>
        <v>120</v>
      </c>
      <c r="F125" s="5">
        <v>60</v>
      </c>
      <c r="G125" s="5">
        <v>45</v>
      </c>
      <c r="H125" s="5">
        <v>15</v>
      </c>
      <c r="I125" s="5"/>
      <c r="J125" s="5" t="s">
        <v>227</v>
      </c>
      <c r="K125" s="5" t="s">
        <v>228</v>
      </c>
      <c r="L125" s="5" t="s">
        <v>229</v>
      </c>
      <c r="M125" s="11"/>
      <c r="N125" s="36"/>
      <c r="O125" s="6" t="s">
        <v>190</v>
      </c>
      <c r="P125" s="2" t="s">
        <v>179</v>
      </c>
      <c r="Q125" s="1"/>
      <c r="R125" s="1" t="s">
        <v>248</v>
      </c>
    </row>
    <row r="126" spans="1:18" ht="204.75" customHeight="1" x14ac:dyDescent="0.25">
      <c r="A126" s="22" t="s">
        <v>13</v>
      </c>
      <c r="B126" s="33"/>
      <c r="C126" s="1"/>
      <c r="D126" s="36" t="s">
        <v>231</v>
      </c>
      <c r="E126" s="35">
        <f t="shared" si="13"/>
        <v>120</v>
      </c>
      <c r="F126" s="5">
        <v>60</v>
      </c>
      <c r="G126" s="5">
        <v>45</v>
      </c>
      <c r="H126" s="5">
        <v>15</v>
      </c>
      <c r="I126" s="5"/>
      <c r="J126" s="5" t="s">
        <v>245</v>
      </c>
      <c r="K126" s="5" t="s">
        <v>246</v>
      </c>
      <c r="L126" s="5" t="s">
        <v>247</v>
      </c>
      <c r="M126" s="11"/>
      <c r="N126" s="36"/>
      <c r="O126" s="6" t="s">
        <v>190</v>
      </c>
      <c r="P126" s="2" t="s">
        <v>179</v>
      </c>
      <c r="Q126" s="1"/>
      <c r="R126" s="1" t="s">
        <v>248</v>
      </c>
    </row>
    <row r="127" spans="1:18" ht="175.5" customHeight="1" x14ac:dyDescent="0.25">
      <c r="A127" s="22" t="s">
        <v>13</v>
      </c>
      <c r="B127" s="33"/>
      <c r="C127" s="1"/>
      <c r="D127" s="36" t="s">
        <v>244</v>
      </c>
      <c r="E127" s="35">
        <f t="shared" si="12"/>
        <v>110</v>
      </c>
      <c r="F127" s="5">
        <v>77</v>
      </c>
      <c r="G127" s="5">
        <v>9</v>
      </c>
      <c r="H127" s="5">
        <v>24</v>
      </c>
      <c r="I127" s="5"/>
      <c r="J127" s="5">
        <v>43</v>
      </c>
      <c r="K127" s="5" t="s">
        <v>87</v>
      </c>
      <c r="L127" s="5">
        <v>85</v>
      </c>
      <c r="M127" s="11"/>
      <c r="N127" s="36"/>
      <c r="O127" s="6">
        <v>44000</v>
      </c>
      <c r="P127" s="6" t="s">
        <v>179</v>
      </c>
      <c r="Q127" s="36" t="s">
        <v>151</v>
      </c>
      <c r="R127" s="1" t="s">
        <v>21</v>
      </c>
    </row>
    <row r="128" spans="1:18" ht="204.75" customHeight="1" x14ac:dyDescent="0.25">
      <c r="A128" s="22" t="s">
        <v>13</v>
      </c>
      <c r="D128" s="36" t="s">
        <v>148</v>
      </c>
      <c r="E128" s="35">
        <f>F128+G128+H128+I128</f>
        <v>126</v>
      </c>
      <c r="F128" s="5">
        <v>63</v>
      </c>
      <c r="G128" s="5">
        <v>47</v>
      </c>
      <c r="H128" s="5">
        <v>16</v>
      </c>
      <c r="I128" s="5"/>
      <c r="J128" s="5">
        <v>43</v>
      </c>
      <c r="K128" s="5" t="s">
        <v>87</v>
      </c>
      <c r="L128" s="5">
        <v>85</v>
      </c>
      <c r="M128" s="11"/>
      <c r="N128" s="36" t="s">
        <v>147</v>
      </c>
      <c r="O128" s="5">
        <v>42000</v>
      </c>
      <c r="P128" s="2" t="s">
        <v>295</v>
      </c>
      <c r="Q128" s="1" t="s">
        <v>128</v>
      </c>
      <c r="R128" s="1" t="s">
        <v>129</v>
      </c>
    </row>
    <row r="129" spans="1:18" ht="177.75" customHeight="1" x14ac:dyDescent="0.25">
      <c r="A129" s="22" t="s">
        <v>13</v>
      </c>
      <c r="D129" s="36" t="s">
        <v>150</v>
      </c>
      <c r="E129" s="35">
        <f>F129+G129+H129+I129</f>
        <v>110</v>
      </c>
      <c r="F129" s="5">
        <v>55</v>
      </c>
      <c r="G129" s="5">
        <v>25</v>
      </c>
      <c r="H129" s="5">
        <v>30</v>
      </c>
      <c r="I129" s="5"/>
      <c r="J129" s="11"/>
      <c r="K129" s="11"/>
      <c r="L129" s="11"/>
      <c r="M129" s="11"/>
      <c r="N129" s="36" t="s">
        <v>149</v>
      </c>
      <c r="O129" s="6" t="s">
        <v>318</v>
      </c>
      <c r="P129" s="2" t="s">
        <v>179</v>
      </c>
      <c r="Q129" s="1" t="s">
        <v>242</v>
      </c>
      <c r="R129" s="1" t="s">
        <v>278</v>
      </c>
    </row>
    <row r="130" spans="1:18" ht="31.5" x14ac:dyDescent="0.25">
      <c r="A130" s="22"/>
      <c r="B130" s="33"/>
      <c r="C130" s="7"/>
      <c r="D130" s="32" t="s">
        <v>239</v>
      </c>
      <c r="E130" s="35">
        <f>E102</f>
        <v>55</v>
      </c>
      <c r="F130" s="35">
        <f>F102</f>
        <v>40</v>
      </c>
      <c r="G130" s="35">
        <f>G102</f>
        <v>15</v>
      </c>
      <c r="H130" s="35">
        <f>H102</f>
        <v>0</v>
      </c>
      <c r="I130" s="35">
        <f>I102</f>
        <v>0</v>
      </c>
      <c r="J130" s="5"/>
      <c r="K130" s="5"/>
      <c r="L130" s="5"/>
      <c r="M130" s="6"/>
      <c r="N130" s="4"/>
      <c r="O130" s="6"/>
      <c r="P130" s="2"/>
      <c r="Q130" s="1"/>
      <c r="R130" s="1"/>
    </row>
    <row r="131" spans="1:18" ht="31.5" x14ac:dyDescent="0.25">
      <c r="A131" s="22"/>
      <c r="B131" s="33"/>
      <c r="C131" s="7"/>
      <c r="D131" s="32" t="s">
        <v>240</v>
      </c>
      <c r="E131" s="35">
        <f t="shared" ref="E131:E134" si="14">F131+G131+H131+I131</f>
        <v>2824</v>
      </c>
      <c r="F131" s="12">
        <f>SUM(F103:F129)</f>
        <v>1514</v>
      </c>
      <c r="G131" s="12">
        <f>SUM(G103:G129)</f>
        <v>952</v>
      </c>
      <c r="H131" s="12">
        <f>SUM(H103:H129)</f>
        <v>358</v>
      </c>
      <c r="I131" s="12">
        <f>SUM(I104:I129)</f>
        <v>0</v>
      </c>
      <c r="J131" s="5"/>
      <c r="K131" s="5"/>
      <c r="L131" s="5"/>
      <c r="M131" s="6"/>
      <c r="N131" s="4"/>
      <c r="O131" s="6"/>
      <c r="P131" s="2"/>
      <c r="Q131" s="1"/>
      <c r="R131" s="1"/>
    </row>
    <row r="132" spans="1:18" ht="31.5" x14ac:dyDescent="0.25">
      <c r="A132" s="22"/>
      <c r="B132" s="33"/>
      <c r="C132" s="7"/>
      <c r="D132" s="32" t="s">
        <v>241</v>
      </c>
      <c r="E132" s="35">
        <f t="shared" si="14"/>
        <v>2879</v>
      </c>
      <c r="F132" s="12">
        <f>F130+F131</f>
        <v>1554</v>
      </c>
      <c r="G132" s="12">
        <f t="shared" ref="G132:I132" si="15">G130+G131</f>
        <v>967</v>
      </c>
      <c r="H132" s="12">
        <f t="shared" si="15"/>
        <v>358</v>
      </c>
      <c r="I132" s="12">
        <f t="shared" si="15"/>
        <v>0</v>
      </c>
      <c r="J132" s="5"/>
      <c r="K132" s="5"/>
      <c r="L132" s="5"/>
      <c r="M132" s="6"/>
      <c r="N132" s="4"/>
      <c r="O132" s="6"/>
      <c r="P132" s="2"/>
      <c r="Q132" s="1"/>
      <c r="R132" s="1"/>
    </row>
    <row r="133" spans="1:18" ht="63" x14ac:dyDescent="0.25">
      <c r="A133" s="22"/>
      <c r="B133" s="33"/>
      <c r="C133" s="7"/>
      <c r="D133" s="32" t="s">
        <v>279</v>
      </c>
      <c r="E133" s="35">
        <f>F133+G133+H133+I133</f>
        <v>304</v>
      </c>
      <c r="F133" s="12">
        <f t="shared" ref="F133:I135" si="16">F59+F98+F130</f>
        <v>161</v>
      </c>
      <c r="G133" s="12">
        <f t="shared" si="16"/>
        <v>102</v>
      </c>
      <c r="H133" s="12">
        <f t="shared" si="16"/>
        <v>40</v>
      </c>
      <c r="I133" s="12">
        <f t="shared" si="16"/>
        <v>1</v>
      </c>
      <c r="J133" s="5"/>
      <c r="K133" s="5"/>
      <c r="L133" s="5"/>
      <c r="M133" s="6"/>
      <c r="N133" s="4"/>
      <c r="O133" s="6"/>
      <c r="P133" s="2"/>
      <c r="Q133" s="1"/>
      <c r="R133" s="1"/>
    </row>
    <row r="134" spans="1:18" ht="63" x14ac:dyDescent="0.25">
      <c r="A134" s="22"/>
      <c r="B134" s="33"/>
      <c r="C134" s="7"/>
      <c r="D134" s="32" t="s">
        <v>280</v>
      </c>
      <c r="E134" s="35">
        <f t="shared" si="14"/>
        <v>3898</v>
      </c>
      <c r="F134" s="12">
        <f t="shared" si="16"/>
        <v>1968</v>
      </c>
      <c r="G134" s="12">
        <f t="shared" si="16"/>
        <v>1368</v>
      </c>
      <c r="H134" s="12">
        <f t="shared" si="16"/>
        <v>562</v>
      </c>
      <c r="I134" s="12">
        <f t="shared" si="16"/>
        <v>0</v>
      </c>
      <c r="J134" s="5"/>
      <c r="K134" s="5"/>
      <c r="L134" s="5"/>
      <c r="M134" s="6"/>
      <c r="N134" s="4"/>
      <c r="O134" s="6"/>
      <c r="P134" s="2"/>
      <c r="Q134" s="1"/>
      <c r="R134" s="1"/>
    </row>
    <row r="135" spans="1:18" ht="81.75" customHeight="1" x14ac:dyDescent="0.25">
      <c r="A135" s="22"/>
      <c r="B135" s="33"/>
      <c r="C135" s="7"/>
      <c r="D135" s="32" t="s">
        <v>281</v>
      </c>
      <c r="E135" s="35">
        <f>F135+G135+H135+I135</f>
        <v>4202</v>
      </c>
      <c r="F135" s="12">
        <f t="shared" si="16"/>
        <v>2129</v>
      </c>
      <c r="G135" s="12">
        <f t="shared" si="16"/>
        <v>1470</v>
      </c>
      <c r="H135" s="12">
        <f t="shared" si="16"/>
        <v>602</v>
      </c>
      <c r="I135" s="12">
        <f t="shared" si="16"/>
        <v>1</v>
      </c>
      <c r="J135" s="5"/>
      <c r="K135" s="5"/>
      <c r="L135" s="5"/>
      <c r="M135" s="6"/>
      <c r="N135" s="4"/>
      <c r="O135" s="6"/>
      <c r="P135" s="2"/>
      <c r="Q135" s="1"/>
      <c r="R135" s="1"/>
    </row>
  </sheetData>
  <autoFilter ref="A6:Q129"/>
  <mergeCells count="92">
    <mergeCell ref="J35:J36"/>
    <mergeCell ref="K35:K36"/>
    <mergeCell ref="L35:L36"/>
    <mergeCell ref="Q37:Q38"/>
    <mergeCell ref="L37:L38"/>
    <mergeCell ref="M37:M38"/>
    <mergeCell ref="P37:P38"/>
    <mergeCell ref="P35:P36"/>
    <mergeCell ref="Q35:Q36"/>
    <mergeCell ref="A33:A34"/>
    <mergeCell ref="D33:D34"/>
    <mergeCell ref="J33:J34"/>
    <mergeCell ref="K33:K34"/>
    <mergeCell ref="L33:L34"/>
    <mergeCell ref="Q27:Q28"/>
    <mergeCell ref="S3:S5"/>
    <mergeCell ref="R27:R28"/>
    <mergeCell ref="M33:M34"/>
    <mergeCell ref="D29:D30"/>
    <mergeCell ref="P33:P34"/>
    <mergeCell ref="Q33:Q34"/>
    <mergeCell ref="R33:R34"/>
    <mergeCell ref="E4:E5"/>
    <mergeCell ref="F4:I4"/>
    <mergeCell ref="J4:M4"/>
    <mergeCell ref="J29:J30"/>
    <mergeCell ref="A7:R7"/>
    <mergeCell ref="K29:K30"/>
    <mergeCell ref="L29:L30"/>
    <mergeCell ref="M29:M30"/>
    <mergeCell ref="A27:A28"/>
    <mergeCell ref="P27:P28"/>
    <mergeCell ref="L27:L28"/>
    <mergeCell ref="M27:M28"/>
    <mergeCell ref="J27:J28"/>
    <mergeCell ref="K27:K28"/>
    <mergeCell ref="D27:D28"/>
    <mergeCell ref="A2:R2"/>
    <mergeCell ref="A3:A5"/>
    <mergeCell ref="B3:B5"/>
    <mergeCell ref="C3:C5"/>
    <mergeCell ref="D3:D5"/>
    <mergeCell ref="E3:I3"/>
    <mergeCell ref="J3:M3"/>
    <mergeCell ref="O3:O5"/>
    <mergeCell ref="P3:P5"/>
    <mergeCell ref="Q3:Q5"/>
    <mergeCell ref="R3:R5"/>
    <mergeCell ref="A35:A36"/>
    <mergeCell ref="Q44:Q45"/>
    <mergeCell ref="R44:R45"/>
    <mergeCell ref="D35:D36"/>
    <mergeCell ref="P29:P30"/>
    <mergeCell ref="Q29:Q30"/>
    <mergeCell ref="R29:R30"/>
    <mergeCell ref="A29:A30"/>
    <mergeCell ref="A31:A32"/>
    <mergeCell ref="D31:D32"/>
    <mergeCell ref="R31:R32"/>
    <mergeCell ref="J31:J32"/>
    <mergeCell ref="K31:K32"/>
    <mergeCell ref="L31:L32"/>
    <mergeCell ref="P31:P32"/>
    <mergeCell ref="Q31:Q32"/>
    <mergeCell ref="D101:R101"/>
    <mergeCell ref="A115:A116"/>
    <mergeCell ref="Q115:Q116"/>
    <mergeCell ref="R115:R116"/>
    <mergeCell ref="R35:R36"/>
    <mergeCell ref="R37:R38"/>
    <mergeCell ref="D115:D116"/>
    <mergeCell ref="P115:P116"/>
    <mergeCell ref="A44:A45"/>
    <mergeCell ref="D44:D45"/>
    <mergeCell ref="P44:P45"/>
    <mergeCell ref="A37:A38"/>
    <mergeCell ref="D37:D38"/>
    <mergeCell ref="J37:J38"/>
    <mergeCell ref="K37:K38"/>
    <mergeCell ref="M35:M36"/>
    <mergeCell ref="A47:A48"/>
    <mergeCell ref="D47:D48"/>
    <mergeCell ref="O47:O48"/>
    <mergeCell ref="P47:P48"/>
    <mergeCell ref="D62:R62"/>
    <mergeCell ref="O50:O51"/>
    <mergeCell ref="P50:P51"/>
    <mergeCell ref="A50:A51"/>
    <mergeCell ref="D50:D51"/>
    <mergeCell ref="J50:J51"/>
    <mergeCell ref="K50:K51"/>
    <mergeCell ref="L50:L51"/>
  </mergeCells>
  <conditionalFormatting sqref="I118">
    <cfRule type="expression" dxfId="65" priority="149" stopIfTrue="1">
      <formula>#REF!&gt;0</formula>
    </cfRule>
  </conditionalFormatting>
  <conditionalFormatting sqref="D128">
    <cfRule type="expression" dxfId="64" priority="131" stopIfTrue="1">
      <formula>#REF!&gt;0</formula>
    </cfRule>
  </conditionalFormatting>
  <conditionalFormatting sqref="D129">
    <cfRule type="expression" dxfId="63" priority="127" stopIfTrue="1">
      <formula>#REF!&gt;0</formula>
    </cfRule>
  </conditionalFormatting>
  <conditionalFormatting sqref="D97">
    <cfRule type="expression" dxfId="62" priority="122" stopIfTrue="1">
      <formula>#REF!&gt;0</formula>
    </cfRule>
  </conditionalFormatting>
  <conditionalFormatting sqref="Q97">
    <cfRule type="expression" dxfId="61" priority="121" stopIfTrue="1">
      <formula>#REF!&gt;0</formula>
    </cfRule>
  </conditionalFormatting>
  <conditionalFormatting sqref="D90:D91 D119">
    <cfRule type="expression" dxfId="60" priority="117" stopIfTrue="1">
      <formula>#REF!&gt;0</formula>
    </cfRule>
  </conditionalFormatting>
  <conditionalFormatting sqref="F94:G95">
    <cfRule type="expression" dxfId="59" priority="115" stopIfTrue="1">
      <formula>#REF!&gt;0</formula>
    </cfRule>
  </conditionalFormatting>
  <conditionalFormatting sqref="Q92">
    <cfRule type="expression" dxfId="58" priority="151" stopIfTrue="1">
      <formula>#REF!&gt;0</formula>
    </cfRule>
  </conditionalFormatting>
  <conditionalFormatting sqref="D106">
    <cfRule type="expression" dxfId="57" priority="99" stopIfTrue="1">
      <formula>#REF!&gt;0</formula>
    </cfRule>
  </conditionalFormatting>
  <conditionalFormatting sqref="Q106">
    <cfRule type="expression" dxfId="56" priority="91" stopIfTrue="1">
      <formula>#REF!&gt;0</formula>
    </cfRule>
  </conditionalFormatting>
  <conditionalFormatting sqref="D110:D111">
    <cfRule type="expression" dxfId="55" priority="95" stopIfTrue="1">
      <formula>#REF!&gt;0</formula>
    </cfRule>
  </conditionalFormatting>
  <conditionalFormatting sqref="Q110:Q112">
    <cfRule type="expression" dxfId="54" priority="94" stopIfTrue="1">
      <formula>#REF!&gt;0</formula>
    </cfRule>
  </conditionalFormatting>
  <conditionalFormatting sqref="D127 D117">
    <cfRule type="expression" dxfId="53" priority="63" stopIfTrue="1">
      <formula>#REF!&gt;0</formula>
    </cfRule>
  </conditionalFormatting>
  <conditionalFormatting sqref="D112">
    <cfRule type="expression" dxfId="52" priority="60" stopIfTrue="1">
      <formula>#REF!&gt;0</formula>
    </cfRule>
  </conditionalFormatting>
  <conditionalFormatting sqref="Q21">
    <cfRule type="expression" dxfId="51" priority="58" stopIfTrue="1">
      <formula>#REF!&gt;0</formula>
    </cfRule>
  </conditionalFormatting>
  <conditionalFormatting sqref="Q89">
    <cfRule type="expression" dxfId="50" priority="54" stopIfTrue="1">
      <formula>#REF!&gt;0</formula>
    </cfRule>
  </conditionalFormatting>
  <conditionalFormatting sqref="Q29">
    <cfRule type="expression" dxfId="49" priority="51" stopIfTrue="1">
      <formula>#REF!&gt;0</formula>
    </cfRule>
  </conditionalFormatting>
  <conditionalFormatting sqref="Q31">
    <cfRule type="expression" dxfId="48" priority="50" stopIfTrue="1">
      <formula>#REF!&gt;0</formula>
    </cfRule>
  </conditionalFormatting>
  <conditionalFormatting sqref="Q33">
    <cfRule type="expression" dxfId="47" priority="49" stopIfTrue="1">
      <formula>#REF!&gt;0</formula>
    </cfRule>
  </conditionalFormatting>
  <conditionalFormatting sqref="Q35 Q37 Q44 Q39">
    <cfRule type="expression" dxfId="46" priority="48" stopIfTrue="1">
      <formula>#REF!&gt;0</formula>
    </cfRule>
  </conditionalFormatting>
  <conditionalFormatting sqref="Q73:Q74">
    <cfRule type="expression" dxfId="45" priority="42" stopIfTrue="1">
      <formula>#REF!&gt;0</formula>
    </cfRule>
  </conditionalFormatting>
  <conditionalFormatting sqref="Q75 Q77:Q82">
    <cfRule type="expression" dxfId="44" priority="41" stopIfTrue="1">
      <formula>#REF!&gt;0</formula>
    </cfRule>
  </conditionalFormatting>
  <conditionalFormatting sqref="Q83">
    <cfRule type="expression" dxfId="43" priority="40" stopIfTrue="1">
      <formula>#REF!&gt;0</formula>
    </cfRule>
  </conditionalFormatting>
  <conditionalFormatting sqref="Q84">
    <cfRule type="expression" dxfId="42" priority="39" stopIfTrue="1">
      <formula>#REF!&gt;0</formula>
    </cfRule>
  </conditionalFormatting>
  <conditionalFormatting sqref="Q85">
    <cfRule type="expression" dxfId="41" priority="38" stopIfTrue="1">
      <formula>#REF!&gt;0</formula>
    </cfRule>
  </conditionalFormatting>
  <conditionalFormatting sqref="Q127 Q115 Q117">
    <cfRule type="expression" dxfId="40" priority="27" stopIfTrue="1">
      <formula>#REF!&gt;0</formula>
    </cfRule>
  </conditionalFormatting>
  <conditionalFormatting sqref="Q27">
    <cfRule type="expression" dxfId="39" priority="20" stopIfTrue="1">
      <formula>#REF!&gt;0</formula>
    </cfRule>
  </conditionalFormatting>
  <conditionalFormatting sqref="D120">
    <cfRule type="expression" dxfId="38" priority="19" stopIfTrue="1">
      <formula>#REF!&gt;0</formula>
    </cfRule>
  </conditionalFormatting>
  <conditionalFormatting sqref="D121:D126">
    <cfRule type="expression" dxfId="37" priority="17" stopIfTrue="1">
      <formula>#REF!&gt;0</formula>
    </cfRule>
  </conditionalFormatting>
  <conditionalFormatting sqref="Q113:Q114">
    <cfRule type="expression" dxfId="36" priority="16" stopIfTrue="1">
      <formula>#REF!&gt;0</formula>
    </cfRule>
  </conditionalFormatting>
  <conditionalFormatting sqref="Q104">
    <cfRule type="expression" dxfId="35" priority="15" stopIfTrue="1">
      <formula>#REF!&gt;0</formula>
    </cfRule>
  </conditionalFormatting>
  <conditionalFormatting sqref="Q20">
    <cfRule type="expression" dxfId="34" priority="14" stopIfTrue="1">
      <formula>#REF!&gt;0</formula>
    </cfRule>
  </conditionalFormatting>
  <conditionalFormatting sqref="Q70">
    <cfRule type="expression" dxfId="33" priority="13" stopIfTrue="1">
      <formula>#REF!&gt;0</formula>
    </cfRule>
  </conditionalFormatting>
  <conditionalFormatting sqref="Q40">
    <cfRule type="expression" dxfId="32" priority="12" stopIfTrue="1">
      <formula>#REF!&gt;0</formula>
    </cfRule>
  </conditionalFormatting>
  <conditionalFormatting sqref="Q41">
    <cfRule type="expression" dxfId="31" priority="11" stopIfTrue="1">
      <formula>#REF!&gt;0</formula>
    </cfRule>
  </conditionalFormatting>
  <conditionalFormatting sqref="Q103">
    <cfRule type="expression" dxfId="30" priority="10" stopIfTrue="1">
      <formula>#REF!&gt;0</formula>
    </cfRule>
  </conditionalFormatting>
  <conditionalFormatting sqref="D96">
    <cfRule type="expression" dxfId="29" priority="9" stopIfTrue="1">
      <formula>#REF!&gt;0</formula>
    </cfRule>
  </conditionalFormatting>
  <conditionalFormatting sqref="Q96">
    <cfRule type="expression" dxfId="28" priority="8" stopIfTrue="1">
      <formula>#REF!&gt;0</formula>
    </cfRule>
  </conditionalFormatting>
  <conditionalFormatting sqref="Q42">
    <cfRule type="expression" dxfId="27" priority="7" stopIfTrue="1">
      <formula>#REF!&gt;0</formula>
    </cfRule>
  </conditionalFormatting>
  <conditionalFormatting sqref="Q52">
    <cfRule type="expression" dxfId="26" priority="4" stopIfTrue="1">
      <formula>#REF!&gt;0</formula>
    </cfRule>
  </conditionalFormatting>
  <conditionalFormatting sqref="N53">
    <cfRule type="expression" dxfId="25" priority="3" stopIfTrue="1">
      <formula>#REF!&gt;0</formula>
    </cfRule>
  </conditionalFormatting>
  <conditionalFormatting sqref="Q53:Q54">
    <cfRule type="expression" dxfId="24" priority="2" stopIfTrue="1">
      <formula>#REF!&gt;0</formula>
    </cfRule>
  </conditionalFormatting>
  <conditionalFormatting sqref="Q56">
    <cfRule type="expression" dxfId="23" priority="1" stopIfTrue="1">
      <formula>#REF!&gt;0</formula>
    </cfRule>
  </conditionalFormatting>
  <pageMargins left="0.23622047244094491" right="0.23622047244094491" top="0.74803149606299213" bottom="0.35433070866141736" header="0.31496062992125984" footer="0.31496062992125984"/>
  <pageSetup paperSize="9" scale="62" firstPageNumber="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view="pageBreakPreview" zoomScaleNormal="110" zoomScaleSheetLayoutView="100" workbookViewId="0">
      <selection activeCell="J40" sqref="J40"/>
    </sheetView>
  </sheetViews>
  <sheetFormatPr defaultRowHeight="15" x14ac:dyDescent="0.25"/>
  <cols>
    <col min="1" max="1" width="20.28515625" style="9" customWidth="1"/>
    <col min="2" max="2" width="25.28515625" style="9" customWidth="1"/>
    <col min="3" max="3" width="10.5703125" style="37" customWidth="1"/>
    <col min="4" max="4" width="8.85546875" style="9" customWidth="1"/>
    <col min="5" max="5" width="7.85546875" style="9" customWidth="1"/>
    <col min="6" max="6" width="7.7109375" style="9" customWidth="1"/>
    <col min="7" max="7" width="7.42578125" style="9" customWidth="1"/>
    <col min="8" max="8" width="7.5703125" style="9" hidden="1" customWidth="1"/>
    <col min="9" max="9" width="7.7109375" style="9" customWidth="1"/>
    <col min="10" max="10" width="7.5703125" style="9" customWidth="1"/>
    <col min="11" max="11" width="10.140625" style="9" customWidth="1"/>
    <col min="12" max="12" width="8.28515625" style="9" hidden="1" customWidth="1"/>
    <col min="13" max="13" width="14.5703125" style="9" hidden="1" customWidth="1"/>
    <col min="14" max="15" width="21.28515625" style="9" customWidth="1"/>
    <col min="16" max="16" width="19.140625" style="9" customWidth="1"/>
    <col min="17" max="17" width="23.7109375" style="9" customWidth="1"/>
    <col min="18" max="18" width="22.5703125" style="9" hidden="1" customWidth="1"/>
    <col min="19" max="19" width="12.140625" style="9" hidden="1" customWidth="1"/>
    <col min="20" max="20" width="23.42578125" style="9" customWidth="1"/>
    <col min="21" max="16384" width="9.140625" style="9"/>
  </cols>
  <sheetData>
    <row r="1" spans="1:20" ht="15.75" x14ac:dyDescent="0.25">
      <c r="Q1" s="16"/>
    </row>
    <row r="2" spans="1:20" ht="24" customHeight="1" x14ac:dyDescent="0.25">
      <c r="A2" s="110" t="s">
        <v>232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20" ht="18.75" customHeight="1" x14ac:dyDescent="0.25">
      <c r="A3" s="67"/>
      <c r="B3" s="63"/>
      <c r="C3" s="63"/>
      <c r="D3" s="63"/>
      <c r="E3" s="63"/>
      <c r="F3" s="63"/>
      <c r="G3" s="63"/>
      <c r="H3" s="63"/>
      <c r="I3" s="67"/>
      <c r="J3" s="67"/>
      <c r="K3" s="47"/>
      <c r="L3" s="47"/>
      <c r="M3" s="47"/>
      <c r="N3" s="47"/>
      <c r="O3" s="47"/>
      <c r="P3" s="92" t="s">
        <v>322</v>
      </c>
      <c r="Q3" s="92"/>
      <c r="R3" s="92"/>
      <c r="S3" s="92"/>
      <c r="T3" s="92"/>
    </row>
    <row r="4" spans="1:20" ht="33.75" customHeight="1" x14ac:dyDescent="0.25">
      <c r="A4" s="93" t="s">
        <v>65</v>
      </c>
      <c r="B4" s="96" t="s">
        <v>59</v>
      </c>
      <c r="C4" s="93" t="s">
        <v>212</v>
      </c>
      <c r="D4" s="96" t="s">
        <v>6</v>
      </c>
      <c r="E4" s="96"/>
      <c r="F4" s="96"/>
      <c r="G4" s="96"/>
      <c r="H4" s="97"/>
      <c r="I4" s="96" t="s">
        <v>0</v>
      </c>
      <c r="J4" s="96"/>
      <c r="K4" s="96"/>
      <c r="L4" s="97"/>
      <c r="M4" s="40"/>
      <c r="N4" s="101" t="s">
        <v>66</v>
      </c>
      <c r="O4" s="98" t="s">
        <v>214</v>
      </c>
      <c r="P4" s="101" t="s">
        <v>27</v>
      </c>
      <c r="Q4" s="101" t="s">
        <v>28</v>
      </c>
      <c r="R4" s="101" t="s">
        <v>19</v>
      </c>
      <c r="S4" s="111" t="s">
        <v>34</v>
      </c>
      <c r="T4" s="101" t="s">
        <v>19</v>
      </c>
    </row>
    <row r="5" spans="1:20" ht="24.75" customHeight="1" x14ac:dyDescent="0.25">
      <c r="A5" s="94"/>
      <c r="B5" s="96"/>
      <c r="C5" s="94"/>
      <c r="D5" s="101" t="s">
        <v>7</v>
      </c>
      <c r="E5" s="101" t="s">
        <v>1</v>
      </c>
      <c r="F5" s="101"/>
      <c r="G5" s="101"/>
      <c r="H5" s="101"/>
      <c r="I5" s="101" t="s">
        <v>1</v>
      </c>
      <c r="J5" s="101"/>
      <c r="K5" s="101"/>
      <c r="L5" s="101"/>
      <c r="M5" s="64"/>
      <c r="N5" s="101"/>
      <c r="O5" s="99"/>
      <c r="P5" s="101"/>
      <c r="Q5" s="101"/>
      <c r="R5" s="101"/>
      <c r="S5" s="112"/>
      <c r="T5" s="101"/>
    </row>
    <row r="6" spans="1:20" ht="36" customHeight="1" x14ac:dyDescent="0.25">
      <c r="A6" s="95"/>
      <c r="B6" s="96"/>
      <c r="C6" s="95"/>
      <c r="D6" s="101"/>
      <c r="E6" s="62" t="s">
        <v>2</v>
      </c>
      <c r="F6" s="62" t="s">
        <v>3</v>
      </c>
      <c r="G6" s="62" t="s">
        <v>4</v>
      </c>
      <c r="H6" s="62" t="s">
        <v>5</v>
      </c>
      <c r="I6" s="62" t="s">
        <v>2</v>
      </c>
      <c r="J6" s="62" t="s">
        <v>3</v>
      </c>
      <c r="K6" s="62" t="s">
        <v>4</v>
      </c>
      <c r="L6" s="62" t="s">
        <v>5</v>
      </c>
      <c r="M6" s="65"/>
      <c r="N6" s="101"/>
      <c r="O6" s="100"/>
      <c r="P6" s="101"/>
      <c r="Q6" s="101"/>
      <c r="R6" s="101"/>
      <c r="S6" s="113"/>
      <c r="T6" s="101"/>
    </row>
    <row r="7" spans="1:20" ht="13.5" customHeight="1" x14ac:dyDescent="0.25">
      <c r="A7" s="7"/>
      <c r="B7" s="7"/>
      <c r="C7" s="38"/>
      <c r="D7" s="1"/>
      <c r="E7" s="1"/>
      <c r="F7" s="1"/>
      <c r="G7" s="1"/>
      <c r="H7" s="1"/>
      <c r="I7" s="1"/>
      <c r="J7" s="1"/>
      <c r="K7" s="1"/>
      <c r="L7" s="1"/>
      <c r="M7" s="1"/>
      <c r="N7" s="8"/>
      <c r="O7" s="8"/>
      <c r="P7" s="8"/>
      <c r="Q7" s="8"/>
      <c r="R7" s="41"/>
      <c r="S7" s="42"/>
    </row>
    <row r="8" spans="1:20" ht="17.25" customHeight="1" x14ac:dyDescent="0.25">
      <c r="A8" s="104" t="s">
        <v>111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6"/>
      <c r="S8" s="43"/>
    </row>
    <row r="9" spans="1:20" ht="177" customHeight="1" x14ac:dyDescent="0.25">
      <c r="A9" s="22" t="s">
        <v>13</v>
      </c>
      <c r="B9" s="48" t="s">
        <v>285</v>
      </c>
      <c r="C9" s="5">
        <v>14</v>
      </c>
      <c r="D9" s="12">
        <f t="shared" ref="D9:D12" si="0">E9+F9+G9+H9</f>
        <v>4</v>
      </c>
      <c r="E9" s="5">
        <v>4</v>
      </c>
      <c r="F9" s="5"/>
      <c r="G9" s="5"/>
      <c r="H9" s="5"/>
      <c r="I9" s="5" t="s">
        <v>89</v>
      </c>
      <c r="J9" s="5" t="s">
        <v>90</v>
      </c>
      <c r="K9" s="5" t="s">
        <v>91</v>
      </c>
      <c r="L9" s="4"/>
      <c r="M9" s="29">
        <v>42460</v>
      </c>
      <c r="N9" s="6">
        <v>44000</v>
      </c>
      <c r="O9" s="6" t="s">
        <v>236</v>
      </c>
      <c r="P9" s="26" t="s">
        <v>15</v>
      </c>
      <c r="Q9" s="36" t="s">
        <v>151</v>
      </c>
      <c r="R9" s="1" t="s">
        <v>21</v>
      </c>
      <c r="S9" s="44"/>
      <c r="T9" s="33" t="s">
        <v>21</v>
      </c>
    </row>
    <row r="10" spans="1:20" ht="66.75" customHeight="1" x14ac:dyDescent="0.25">
      <c r="A10" s="79" t="s">
        <v>13</v>
      </c>
      <c r="B10" s="107" t="s">
        <v>191</v>
      </c>
      <c r="C10" s="90">
        <v>16</v>
      </c>
      <c r="D10" s="12">
        <f t="shared" si="0"/>
        <v>3</v>
      </c>
      <c r="E10" s="5"/>
      <c r="F10" s="5">
        <v>3</v>
      </c>
      <c r="G10" s="5"/>
      <c r="H10" s="5"/>
      <c r="I10" s="90"/>
      <c r="J10" s="90">
        <v>58</v>
      </c>
      <c r="K10" s="90">
        <v>80</v>
      </c>
      <c r="L10" s="11"/>
      <c r="M10" s="36" t="s">
        <v>149</v>
      </c>
      <c r="N10" s="83">
        <v>44000</v>
      </c>
      <c r="O10" s="83" t="s">
        <v>236</v>
      </c>
      <c r="P10" s="90" t="s">
        <v>15</v>
      </c>
      <c r="Q10" s="1" t="s">
        <v>124</v>
      </c>
      <c r="R10" s="1" t="s">
        <v>104</v>
      </c>
      <c r="S10" s="44"/>
      <c r="T10" s="1" t="s">
        <v>104</v>
      </c>
    </row>
    <row r="11" spans="1:20" ht="132" customHeight="1" x14ac:dyDescent="0.25">
      <c r="A11" s="109"/>
      <c r="B11" s="108"/>
      <c r="C11" s="91"/>
      <c r="D11" s="12">
        <f t="shared" si="0"/>
        <v>2</v>
      </c>
      <c r="E11" s="5"/>
      <c r="F11" s="5"/>
      <c r="G11" s="5">
        <v>2</v>
      </c>
      <c r="H11" s="5"/>
      <c r="I11" s="91"/>
      <c r="J11" s="91"/>
      <c r="K11" s="91"/>
      <c r="L11" s="11"/>
      <c r="M11" s="36"/>
      <c r="N11" s="84"/>
      <c r="O11" s="84"/>
      <c r="P11" s="91"/>
      <c r="Q11" s="36" t="s">
        <v>151</v>
      </c>
      <c r="R11" s="1" t="s">
        <v>21</v>
      </c>
      <c r="S11" s="44"/>
      <c r="T11" s="33" t="s">
        <v>21</v>
      </c>
    </row>
    <row r="12" spans="1:20" ht="50.25" customHeight="1" x14ac:dyDescent="0.25">
      <c r="A12" s="109" t="s">
        <v>13</v>
      </c>
      <c r="B12" s="107" t="s">
        <v>307</v>
      </c>
      <c r="C12" s="90">
        <v>16</v>
      </c>
      <c r="D12" s="12">
        <f t="shared" si="0"/>
        <v>47</v>
      </c>
      <c r="E12" s="5">
        <v>31</v>
      </c>
      <c r="F12" s="5">
        <v>10</v>
      </c>
      <c r="G12" s="5">
        <v>6</v>
      </c>
      <c r="H12" s="5"/>
      <c r="I12" s="90">
        <v>43</v>
      </c>
      <c r="J12" s="90" t="s">
        <v>87</v>
      </c>
      <c r="K12" s="90">
        <v>85</v>
      </c>
      <c r="L12" s="4"/>
      <c r="M12" s="29"/>
      <c r="N12" s="90">
        <v>44000</v>
      </c>
      <c r="O12" s="83" t="s">
        <v>236</v>
      </c>
      <c r="P12" s="90" t="s">
        <v>15</v>
      </c>
      <c r="Q12" s="1" t="s">
        <v>128</v>
      </c>
      <c r="R12" s="1" t="s">
        <v>129</v>
      </c>
      <c r="S12" s="43"/>
      <c r="T12" s="1" t="s">
        <v>222</v>
      </c>
    </row>
    <row r="13" spans="1:20" ht="147.75" customHeight="1" x14ac:dyDescent="0.25">
      <c r="A13" s="80"/>
      <c r="B13" s="108"/>
      <c r="C13" s="91"/>
      <c r="D13" s="35">
        <f>E13+F13+G13+H13</f>
        <v>8</v>
      </c>
      <c r="E13" s="5">
        <v>6</v>
      </c>
      <c r="F13" s="5">
        <v>1</v>
      </c>
      <c r="G13" s="5">
        <v>1</v>
      </c>
      <c r="H13" s="5"/>
      <c r="I13" s="91"/>
      <c r="J13" s="91"/>
      <c r="K13" s="91"/>
      <c r="L13" s="4"/>
      <c r="M13" s="29"/>
      <c r="N13" s="91"/>
      <c r="O13" s="84"/>
      <c r="P13" s="91"/>
      <c r="Q13" s="36" t="s">
        <v>151</v>
      </c>
      <c r="R13" s="1" t="s">
        <v>21</v>
      </c>
      <c r="S13" s="44"/>
      <c r="T13" s="33" t="s">
        <v>21</v>
      </c>
    </row>
    <row r="14" spans="1:20" ht="15.75" x14ac:dyDescent="0.25">
      <c r="A14" s="22"/>
      <c r="B14" s="32" t="s">
        <v>203</v>
      </c>
      <c r="C14" s="39"/>
      <c r="D14" s="35">
        <f>E14+F14+G14+H14</f>
        <v>64</v>
      </c>
      <c r="E14" s="12">
        <f>SUM(E9:E13)</f>
        <v>41</v>
      </c>
      <c r="F14" s="12">
        <f t="shared" ref="F14:G14" si="1">SUM(F9:F13)</f>
        <v>14</v>
      </c>
      <c r="G14" s="12">
        <f t="shared" si="1"/>
        <v>9</v>
      </c>
      <c r="H14" s="12">
        <f>SUM(H9:H12)</f>
        <v>0</v>
      </c>
      <c r="I14" s="5"/>
      <c r="J14" s="5"/>
      <c r="K14" s="5"/>
      <c r="L14" s="6"/>
      <c r="M14" s="4"/>
      <c r="N14" s="6"/>
      <c r="O14" s="6"/>
      <c r="P14" s="2"/>
      <c r="Q14" s="1"/>
      <c r="R14" s="1"/>
      <c r="S14" s="43"/>
      <c r="T14" s="11"/>
    </row>
    <row r="15" spans="1:20" ht="15.75" x14ac:dyDescent="0.25">
      <c r="A15" s="22"/>
      <c r="B15" s="87" t="s">
        <v>193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9"/>
      <c r="S15" s="43"/>
      <c r="T15" s="11"/>
    </row>
    <row r="16" spans="1:20" ht="173.25" customHeight="1" x14ac:dyDescent="0.25">
      <c r="A16" s="22" t="s">
        <v>13</v>
      </c>
      <c r="B16" s="25" t="s">
        <v>125</v>
      </c>
      <c r="C16" s="33">
        <v>16</v>
      </c>
      <c r="D16" s="35">
        <f t="shared" ref="D16:D20" si="2">E16+F16+G16+H16</f>
        <v>7</v>
      </c>
      <c r="E16" s="33"/>
      <c r="F16" s="33">
        <v>5</v>
      </c>
      <c r="G16" s="33">
        <v>2</v>
      </c>
      <c r="H16" s="33"/>
      <c r="I16" s="6">
        <v>38</v>
      </c>
      <c r="J16" s="6">
        <v>62</v>
      </c>
      <c r="K16" s="6">
        <v>85</v>
      </c>
      <c r="L16" s="4"/>
      <c r="M16" s="29"/>
      <c r="N16" s="6" t="s">
        <v>308</v>
      </c>
      <c r="O16" s="6" t="s">
        <v>236</v>
      </c>
      <c r="P16" s="2" t="s">
        <v>84</v>
      </c>
      <c r="Q16" s="1" t="s">
        <v>126</v>
      </c>
      <c r="R16" s="1" t="s">
        <v>127</v>
      </c>
      <c r="S16" s="43"/>
      <c r="T16" s="1" t="s">
        <v>277</v>
      </c>
    </row>
    <row r="17" spans="1:20" ht="173.25" customHeight="1" x14ac:dyDescent="0.25">
      <c r="A17" s="22" t="s">
        <v>13</v>
      </c>
      <c r="B17" s="25" t="s">
        <v>116</v>
      </c>
      <c r="C17" s="61">
        <v>12</v>
      </c>
      <c r="D17" s="12">
        <f t="shared" si="2"/>
        <v>1</v>
      </c>
      <c r="E17" s="33"/>
      <c r="F17" s="33">
        <v>1</v>
      </c>
      <c r="G17" s="33"/>
      <c r="H17" s="33"/>
      <c r="I17" s="5" t="s">
        <v>89</v>
      </c>
      <c r="J17" s="5" t="s">
        <v>90</v>
      </c>
      <c r="K17" s="5" t="s">
        <v>91</v>
      </c>
      <c r="L17" s="4"/>
      <c r="M17" s="29"/>
      <c r="N17" s="6" t="s">
        <v>93</v>
      </c>
      <c r="O17" s="6" t="s">
        <v>309</v>
      </c>
      <c r="P17" s="2" t="s">
        <v>266</v>
      </c>
      <c r="Q17" s="36" t="s">
        <v>151</v>
      </c>
      <c r="R17" s="33" t="s">
        <v>21</v>
      </c>
      <c r="S17" s="43"/>
      <c r="T17" s="33" t="s">
        <v>21</v>
      </c>
    </row>
    <row r="18" spans="1:20" ht="173.25" customHeight="1" x14ac:dyDescent="0.25">
      <c r="A18" s="22" t="s">
        <v>13</v>
      </c>
      <c r="B18" s="25" t="s">
        <v>117</v>
      </c>
      <c r="C18" s="61">
        <v>12</v>
      </c>
      <c r="D18" s="12">
        <f>E18+F18+G18+H18</f>
        <v>2</v>
      </c>
      <c r="E18" s="33">
        <v>1</v>
      </c>
      <c r="F18" s="33">
        <v>1</v>
      </c>
      <c r="G18" s="33"/>
      <c r="H18" s="33"/>
      <c r="I18" s="5" t="s">
        <v>89</v>
      </c>
      <c r="J18" s="5" t="s">
        <v>90</v>
      </c>
      <c r="K18" s="5" t="s">
        <v>91</v>
      </c>
      <c r="L18" s="4"/>
      <c r="M18" s="29"/>
      <c r="N18" s="6" t="s">
        <v>93</v>
      </c>
      <c r="O18" s="6" t="s">
        <v>309</v>
      </c>
      <c r="P18" s="2" t="s">
        <v>266</v>
      </c>
      <c r="Q18" s="36" t="s">
        <v>151</v>
      </c>
      <c r="R18" s="33"/>
      <c r="S18" s="43"/>
      <c r="T18" s="33" t="s">
        <v>21</v>
      </c>
    </row>
    <row r="19" spans="1:20" ht="173.25" x14ac:dyDescent="0.25">
      <c r="A19" s="22" t="s">
        <v>13</v>
      </c>
      <c r="B19" s="59" t="s">
        <v>130</v>
      </c>
      <c r="C19" s="46" t="s">
        <v>217</v>
      </c>
      <c r="D19" s="35">
        <f t="shared" si="2"/>
        <v>16</v>
      </c>
      <c r="E19" s="5">
        <v>11</v>
      </c>
      <c r="F19" s="5">
        <v>1</v>
      </c>
      <c r="G19" s="5">
        <v>4</v>
      </c>
      <c r="H19" s="5"/>
      <c r="I19" s="5" t="s">
        <v>89</v>
      </c>
      <c r="J19" s="5" t="s">
        <v>90</v>
      </c>
      <c r="K19" s="5" t="s">
        <v>91</v>
      </c>
      <c r="L19" s="4"/>
      <c r="M19" s="29"/>
      <c r="N19" s="5">
        <v>44000</v>
      </c>
      <c r="O19" s="6" t="s">
        <v>236</v>
      </c>
      <c r="P19" s="2" t="s">
        <v>266</v>
      </c>
      <c r="Q19" s="36" t="s">
        <v>151</v>
      </c>
      <c r="R19" s="1" t="s">
        <v>21</v>
      </c>
      <c r="S19" s="43"/>
      <c r="T19" s="33" t="s">
        <v>21</v>
      </c>
    </row>
    <row r="20" spans="1:20" ht="173.25" x14ac:dyDescent="0.25">
      <c r="A20" s="22" t="s">
        <v>13</v>
      </c>
      <c r="B20" s="49" t="s">
        <v>152</v>
      </c>
      <c r="C20" s="46" t="s">
        <v>217</v>
      </c>
      <c r="D20" s="35">
        <f t="shared" si="2"/>
        <v>29</v>
      </c>
      <c r="E20" s="5">
        <v>18</v>
      </c>
      <c r="F20" s="5"/>
      <c r="G20" s="5">
        <v>11</v>
      </c>
      <c r="H20" s="5"/>
      <c r="I20" s="5" t="s">
        <v>89</v>
      </c>
      <c r="J20" s="5" t="s">
        <v>90</v>
      </c>
      <c r="K20" s="5" t="s">
        <v>91</v>
      </c>
      <c r="L20" s="11"/>
      <c r="M20" s="36" t="s">
        <v>149</v>
      </c>
      <c r="N20" s="5">
        <v>44000</v>
      </c>
      <c r="O20" s="6" t="s">
        <v>236</v>
      </c>
      <c r="P20" s="6" t="s">
        <v>58</v>
      </c>
      <c r="Q20" s="36" t="s">
        <v>151</v>
      </c>
      <c r="R20" s="1" t="s">
        <v>21</v>
      </c>
      <c r="T20" s="33" t="s">
        <v>21</v>
      </c>
    </row>
    <row r="21" spans="1:20" ht="15.75" x14ac:dyDescent="0.25">
      <c r="A21" s="22"/>
      <c r="B21" s="32" t="s">
        <v>206</v>
      </c>
      <c r="C21" s="39"/>
      <c r="D21" s="35">
        <f>E21+F21+G21+H21</f>
        <v>55</v>
      </c>
      <c r="E21" s="12">
        <f>SUM(E16:E20)</f>
        <v>30</v>
      </c>
      <c r="F21" s="12">
        <f t="shared" ref="F21:G21" si="3">SUM(F16:F20)</f>
        <v>8</v>
      </c>
      <c r="G21" s="12">
        <f t="shared" si="3"/>
        <v>17</v>
      </c>
      <c r="H21" s="12">
        <f>SUM(H12:H20)</f>
        <v>0</v>
      </c>
      <c r="I21" s="5"/>
      <c r="J21" s="5"/>
      <c r="K21" s="5"/>
      <c r="L21" s="6"/>
      <c r="M21" s="4"/>
      <c r="N21" s="6"/>
      <c r="O21" s="6"/>
      <c r="P21" s="2"/>
      <c r="Q21" s="1"/>
      <c r="R21" s="1"/>
      <c r="T21" s="11"/>
    </row>
    <row r="22" spans="1:20" ht="15.75" x14ac:dyDescent="0.25">
      <c r="A22" s="22"/>
      <c r="B22" s="87" t="s">
        <v>194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9"/>
      <c r="T22" s="11"/>
    </row>
    <row r="23" spans="1:20" ht="220.5" x14ac:dyDescent="0.25">
      <c r="A23" s="22" t="s">
        <v>13</v>
      </c>
      <c r="B23" s="49" t="s">
        <v>148</v>
      </c>
      <c r="C23" s="5">
        <v>16</v>
      </c>
      <c r="D23" s="35">
        <f>E23+F23+G23+H23</f>
        <v>126</v>
      </c>
      <c r="E23" s="5">
        <v>63</v>
      </c>
      <c r="F23" s="5">
        <v>47</v>
      </c>
      <c r="G23" s="5">
        <v>16</v>
      </c>
      <c r="H23" s="5"/>
      <c r="I23" s="5">
        <v>43</v>
      </c>
      <c r="J23" s="5" t="s">
        <v>87</v>
      </c>
      <c r="K23" s="5">
        <v>85</v>
      </c>
      <c r="L23" s="11"/>
      <c r="M23" s="36" t="s">
        <v>149</v>
      </c>
      <c r="N23" s="6">
        <v>42000</v>
      </c>
      <c r="O23" s="6" t="s">
        <v>236</v>
      </c>
      <c r="P23" s="2" t="s">
        <v>179</v>
      </c>
      <c r="Q23" s="36" t="s">
        <v>128</v>
      </c>
      <c r="R23" s="1" t="s">
        <v>129</v>
      </c>
      <c r="T23" s="1" t="s">
        <v>222</v>
      </c>
    </row>
    <row r="24" spans="1:20" ht="220.5" x14ac:dyDescent="0.25">
      <c r="A24" s="22" t="s">
        <v>13</v>
      </c>
      <c r="B24" s="49" t="s">
        <v>163</v>
      </c>
      <c r="C24" s="5">
        <v>16</v>
      </c>
      <c r="D24" s="35">
        <f>E24+F24+G24+H24</f>
        <v>120</v>
      </c>
      <c r="E24" s="5">
        <v>60</v>
      </c>
      <c r="F24" s="5">
        <v>45</v>
      </c>
      <c r="G24" s="5">
        <v>15</v>
      </c>
      <c r="H24" s="5"/>
      <c r="I24" s="5">
        <v>43</v>
      </c>
      <c r="J24" s="5" t="s">
        <v>87</v>
      </c>
      <c r="K24" s="5">
        <v>85</v>
      </c>
      <c r="L24" s="11"/>
      <c r="M24" s="36" t="s">
        <v>149</v>
      </c>
      <c r="N24" s="6" t="s">
        <v>325</v>
      </c>
      <c r="O24" s="6" t="s">
        <v>236</v>
      </c>
      <c r="P24" s="2" t="s">
        <v>179</v>
      </c>
      <c r="Q24" s="36" t="s">
        <v>128</v>
      </c>
      <c r="R24" s="1" t="s">
        <v>129</v>
      </c>
      <c r="T24" s="1" t="s">
        <v>222</v>
      </c>
    </row>
    <row r="25" spans="1:20" ht="220.5" x14ac:dyDescent="0.25">
      <c r="A25" s="22" t="s">
        <v>13</v>
      </c>
      <c r="B25" s="49" t="s">
        <v>164</v>
      </c>
      <c r="C25" s="5">
        <v>16</v>
      </c>
      <c r="D25" s="35">
        <f t="shared" ref="D25:D26" si="4">E25+F25+G25+H25</f>
        <v>120</v>
      </c>
      <c r="E25" s="5">
        <v>60</v>
      </c>
      <c r="F25" s="5">
        <v>45</v>
      </c>
      <c r="G25" s="5">
        <v>15</v>
      </c>
      <c r="H25" s="5"/>
      <c r="I25" s="5">
        <v>43</v>
      </c>
      <c r="J25" s="5" t="s">
        <v>87</v>
      </c>
      <c r="K25" s="5">
        <v>85</v>
      </c>
      <c r="L25" s="11"/>
      <c r="M25" s="36" t="s">
        <v>149</v>
      </c>
      <c r="N25" s="6" t="s">
        <v>216</v>
      </c>
      <c r="O25" s="6" t="s">
        <v>236</v>
      </c>
      <c r="P25" s="2" t="s">
        <v>179</v>
      </c>
      <c r="Q25" s="36" t="s">
        <v>128</v>
      </c>
      <c r="R25" s="1" t="s">
        <v>129</v>
      </c>
      <c r="T25" s="1" t="s">
        <v>222</v>
      </c>
    </row>
    <row r="26" spans="1:20" ht="220.5" x14ac:dyDescent="0.25">
      <c r="A26" s="22" t="s">
        <v>13</v>
      </c>
      <c r="B26" s="49" t="s">
        <v>165</v>
      </c>
      <c r="C26" s="5">
        <v>16</v>
      </c>
      <c r="D26" s="35">
        <f t="shared" si="4"/>
        <v>120</v>
      </c>
      <c r="E26" s="5">
        <v>60</v>
      </c>
      <c r="F26" s="5">
        <v>45</v>
      </c>
      <c r="G26" s="5">
        <v>15</v>
      </c>
      <c r="H26" s="5"/>
      <c r="I26" s="5">
        <v>43</v>
      </c>
      <c r="J26" s="5" t="s">
        <v>87</v>
      </c>
      <c r="K26" s="5">
        <v>85</v>
      </c>
      <c r="L26" s="11"/>
      <c r="M26" s="36" t="s">
        <v>149</v>
      </c>
      <c r="N26" s="6" t="s">
        <v>216</v>
      </c>
      <c r="O26" s="6" t="s">
        <v>236</v>
      </c>
      <c r="P26" s="2" t="s">
        <v>179</v>
      </c>
      <c r="Q26" s="36" t="s">
        <v>128</v>
      </c>
      <c r="R26" s="1" t="s">
        <v>129</v>
      </c>
      <c r="T26" s="1" t="s">
        <v>222</v>
      </c>
    </row>
    <row r="27" spans="1:20" ht="157.5" x14ac:dyDescent="0.25">
      <c r="A27" s="22" t="s">
        <v>13</v>
      </c>
      <c r="B27" s="49" t="s">
        <v>213</v>
      </c>
      <c r="C27" s="5">
        <v>16</v>
      </c>
      <c r="D27" s="12">
        <f>E27+F27+G27+H27</f>
        <v>120</v>
      </c>
      <c r="E27" s="5">
        <v>60</v>
      </c>
      <c r="F27" s="5">
        <v>30</v>
      </c>
      <c r="G27" s="5">
        <v>30</v>
      </c>
      <c r="H27" s="5"/>
      <c r="I27" s="5" t="s">
        <v>89</v>
      </c>
      <c r="J27" s="5" t="s">
        <v>90</v>
      </c>
      <c r="K27" s="5" t="s">
        <v>91</v>
      </c>
      <c r="L27" s="11"/>
      <c r="M27" s="36"/>
      <c r="N27" s="6">
        <v>44000</v>
      </c>
      <c r="O27" s="6" t="s">
        <v>236</v>
      </c>
      <c r="P27" s="2" t="s">
        <v>179</v>
      </c>
      <c r="Q27" s="36" t="s">
        <v>151</v>
      </c>
      <c r="R27" s="66"/>
      <c r="S27" s="43"/>
      <c r="T27" s="33" t="s">
        <v>21</v>
      </c>
    </row>
    <row r="28" spans="1:20" ht="173.25" x14ac:dyDescent="0.25">
      <c r="A28" s="22" t="s">
        <v>13</v>
      </c>
      <c r="B28" s="49" t="s">
        <v>150</v>
      </c>
      <c r="C28" s="5"/>
      <c r="D28" s="35">
        <f t="shared" ref="D28:D29" si="5">E28+F28+G28+H28</f>
        <v>110</v>
      </c>
      <c r="E28" s="5">
        <v>55</v>
      </c>
      <c r="F28" s="5">
        <v>25</v>
      </c>
      <c r="G28" s="5">
        <v>30</v>
      </c>
      <c r="H28" s="5"/>
      <c r="I28" s="6">
        <v>38</v>
      </c>
      <c r="J28" s="6">
        <v>62</v>
      </c>
      <c r="K28" s="6">
        <v>85</v>
      </c>
      <c r="L28" s="11"/>
      <c r="M28" s="36"/>
      <c r="N28" s="6" t="s">
        <v>310</v>
      </c>
      <c r="O28" s="6" t="s">
        <v>236</v>
      </c>
      <c r="P28" s="2" t="s">
        <v>224</v>
      </c>
      <c r="Q28" s="1" t="s">
        <v>215</v>
      </c>
      <c r="R28" s="11"/>
      <c r="T28" s="1" t="s">
        <v>278</v>
      </c>
    </row>
    <row r="29" spans="1:20" ht="173.25" x14ac:dyDescent="0.25">
      <c r="A29" s="22" t="s">
        <v>13</v>
      </c>
      <c r="B29" s="49" t="s">
        <v>153</v>
      </c>
      <c r="C29" s="5" t="s">
        <v>219</v>
      </c>
      <c r="D29" s="35">
        <f t="shared" si="5"/>
        <v>42</v>
      </c>
      <c r="E29" s="5">
        <v>30</v>
      </c>
      <c r="F29" s="5">
        <v>1</v>
      </c>
      <c r="G29" s="5">
        <v>11</v>
      </c>
      <c r="H29" s="5"/>
      <c r="I29" s="5" t="s">
        <v>89</v>
      </c>
      <c r="J29" s="5" t="s">
        <v>90</v>
      </c>
      <c r="K29" s="5" t="s">
        <v>91</v>
      </c>
      <c r="L29" s="11"/>
      <c r="M29" s="36"/>
      <c r="N29" s="6">
        <v>44000</v>
      </c>
      <c r="O29" s="6" t="s">
        <v>236</v>
      </c>
      <c r="P29" s="6" t="s">
        <v>58</v>
      </c>
      <c r="Q29" s="36" t="s">
        <v>151</v>
      </c>
      <c r="R29" s="11"/>
      <c r="T29" s="33" t="s">
        <v>21</v>
      </c>
    </row>
    <row r="30" spans="1:20" ht="173.25" x14ac:dyDescent="0.25">
      <c r="A30" s="22" t="s">
        <v>13</v>
      </c>
      <c r="B30" s="49" t="s">
        <v>197</v>
      </c>
      <c r="C30" s="45" t="s">
        <v>217</v>
      </c>
      <c r="D30" s="35">
        <f>E30+F30+G30+H30</f>
        <v>119</v>
      </c>
      <c r="E30" s="5">
        <v>65</v>
      </c>
      <c r="F30" s="5">
        <v>32</v>
      </c>
      <c r="G30" s="5">
        <v>22</v>
      </c>
      <c r="H30" s="5"/>
      <c r="I30" s="5" t="s">
        <v>199</v>
      </c>
      <c r="J30" s="5" t="s">
        <v>200</v>
      </c>
      <c r="K30" s="5" t="s">
        <v>201</v>
      </c>
      <c r="L30" s="11"/>
      <c r="M30" s="36"/>
      <c r="N30" s="36" t="s">
        <v>311</v>
      </c>
      <c r="O30" s="6" t="s">
        <v>236</v>
      </c>
      <c r="P30" s="2" t="s">
        <v>218</v>
      </c>
      <c r="Q30" s="1" t="s">
        <v>196</v>
      </c>
      <c r="R30" s="1"/>
      <c r="T30" s="1" t="s">
        <v>221</v>
      </c>
    </row>
    <row r="31" spans="1:20" ht="173.25" x14ac:dyDescent="0.25">
      <c r="A31" s="22" t="s">
        <v>13</v>
      </c>
      <c r="B31" s="49" t="s">
        <v>225</v>
      </c>
      <c r="C31" s="45" t="s">
        <v>226</v>
      </c>
      <c r="D31" s="35">
        <f>E31+F31+G31+H31</f>
        <v>110</v>
      </c>
      <c r="E31" s="5">
        <v>77</v>
      </c>
      <c r="F31" s="5">
        <v>9</v>
      </c>
      <c r="G31" s="5">
        <v>24</v>
      </c>
      <c r="H31" s="5"/>
      <c r="I31" s="5" t="s">
        <v>227</v>
      </c>
      <c r="J31" s="5" t="s">
        <v>228</v>
      </c>
      <c r="K31" s="5" t="s">
        <v>229</v>
      </c>
      <c r="L31" s="11"/>
      <c r="M31" s="36"/>
      <c r="N31" s="6">
        <v>44000</v>
      </c>
      <c r="O31" s="6" t="s">
        <v>236</v>
      </c>
      <c r="P31" s="2" t="s">
        <v>179</v>
      </c>
      <c r="Q31" s="36" t="s">
        <v>151</v>
      </c>
      <c r="R31" s="11"/>
      <c r="T31" s="33" t="s">
        <v>21</v>
      </c>
    </row>
    <row r="32" spans="1:20" ht="204.75" x14ac:dyDescent="0.25">
      <c r="A32" s="22" t="s">
        <v>13</v>
      </c>
      <c r="B32" s="49" t="s">
        <v>207</v>
      </c>
      <c r="C32" s="5">
        <v>16</v>
      </c>
      <c r="D32" s="35">
        <f t="shared" ref="D32:D40" si="6">E32+F32+G32+H32</f>
        <v>120</v>
      </c>
      <c r="E32" s="5">
        <v>60</v>
      </c>
      <c r="F32" s="5">
        <v>45</v>
      </c>
      <c r="G32" s="5">
        <v>15</v>
      </c>
      <c r="H32" s="5"/>
      <c r="I32" s="5" t="s">
        <v>199</v>
      </c>
      <c r="J32" s="5" t="s">
        <v>200</v>
      </c>
      <c r="K32" s="5" t="s">
        <v>201</v>
      </c>
      <c r="L32" s="11"/>
      <c r="M32" s="36"/>
      <c r="N32" s="6" t="s">
        <v>323</v>
      </c>
      <c r="O32" s="6" t="s">
        <v>236</v>
      </c>
      <c r="P32" s="2" t="s">
        <v>179</v>
      </c>
      <c r="Q32" s="1" t="s">
        <v>202</v>
      </c>
      <c r="R32" s="1"/>
      <c r="T32" s="1" t="s">
        <v>223</v>
      </c>
    </row>
    <row r="33" spans="1:20" ht="204.75" x14ac:dyDescent="0.25">
      <c r="A33" s="22" t="s">
        <v>13</v>
      </c>
      <c r="B33" s="49" t="s">
        <v>208</v>
      </c>
      <c r="C33" s="5">
        <v>16</v>
      </c>
      <c r="D33" s="35">
        <f t="shared" si="6"/>
        <v>120</v>
      </c>
      <c r="E33" s="5">
        <v>60</v>
      </c>
      <c r="F33" s="5">
        <v>45</v>
      </c>
      <c r="G33" s="5">
        <v>15</v>
      </c>
      <c r="H33" s="5"/>
      <c r="I33" s="5" t="s">
        <v>199</v>
      </c>
      <c r="J33" s="5" t="s">
        <v>200</v>
      </c>
      <c r="K33" s="5" t="s">
        <v>201</v>
      </c>
      <c r="L33" s="11"/>
      <c r="M33" s="36"/>
      <c r="N33" s="6" t="s">
        <v>323</v>
      </c>
      <c r="O33" s="6" t="s">
        <v>236</v>
      </c>
      <c r="P33" s="2" t="s">
        <v>179</v>
      </c>
      <c r="Q33" s="1" t="s">
        <v>202</v>
      </c>
      <c r="R33" s="1"/>
      <c r="T33" s="1" t="s">
        <v>223</v>
      </c>
    </row>
    <row r="34" spans="1:20" ht="204.75" x14ac:dyDescent="0.25">
      <c r="A34" s="22" t="s">
        <v>13</v>
      </c>
      <c r="B34" s="49" t="s">
        <v>209</v>
      </c>
      <c r="C34" s="5">
        <v>16</v>
      </c>
      <c r="D34" s="35">
        <f t="shared" si="6"/>
        <v>115</v>
      </c>
      <c r="E34" s="5">
        <v>57</v>
      </c>
      <c r="F34" s="5">
        <v>43</v>
      </c>
      <c r="G34" s="5">
        <v>15</v>
      </c>
      <c r="H34" s="5"/>
      <c r="I34" s="5" t="s">
        <v>199</v>
      </c>
      <c r="J34" s="5" t="s">
        <v>200</v>
      </c>
      <c r="K34" s="5" t="s">
        <v>201</v>
      </c>
      <c r="L34" s="11"/>
      <c r="M34" s="36"/>
      <c r="N34" s="6" t="s">
        <v>303</v>
      </c>
      <c r="O34" s="6" t="s">
        <v>236</v>
      </c>
      <c r="P34" s="2" t="s">
        <v>179</v>
      </c>
      <c r="Q34" s="1" t="s">
        <v>202</v>
      </c>
      <c r="R34" s="1"/>
      <c r="T34" s="1" t="s">
        <v>223</v>
      </c>
    </row>
    <row r="35" spans="1:20" ht="204.75" x14ac:dyDescent="0.25">
      <c r="A35" s="22" t="s">
        <v>13</v>
      </c>
      <c r="B35" s="49" t="s">
        <v>210</v>
      </c>
      <c r="C35" s="5">
        <v>16</v>
      </c>
      <c r="D35" s="35">
        <f t="shared" si="6"/>
        <v>128</v>
      </c>
      <c r="E35" s="5">
        <v>64</v>
      </c>
      <c r="F35" s="5">
        <v>48</v>
      </c>
      <c r="G35" s="5">
        <v>16</v>
      </c>
      <c r="H35" s="5"/>
      <c r="I35" s="5" t="s">
        <v>199</v>
      </c>
      <c r="J35" s="5" t="s">
        <v>200</v>
      </c>
      <c r="K35" s="5" t="s">
        <v>201</v>
      </c>
      <c r="L35" s="11"/>
      <c r="M35" s="36"/>
      <c r="N35" s="6" t="s">
        <v>324</v>
      </c>
      <c r="O35" s="6" t="s">
        <v>236</v>
      </c>
      <c r="P35" s="2" t="s">
        <v>179</v>
      </c>
      <c r="Q35" s="1" t="s">
        <v>202</v>
      </c>
      <c r="R35" s="1"/>
      <c r="T35" s="1" t="s">
        <v>223</v>
      </c>
    </row>
    <row r="36" spans="1:20" ht="204.75" x14ac:dyDescent="0.25">
      <c r="A36" s="22" t="s">
        <v>13</v>
      </c>
      <c r="B36" s="36" t="s">
        <v>230</v>
      </c>
      <c r="C36" s="5">
        <v>16</v>
      </c>
      <c r="D36" s="35">
        <f t="shared" si="6"/>
        <v>120</v>
      </c>
      <c r="E36" s="5">
        <v>60</v>
      </c>
      <c r="F36" s="5">
        <v>45</v>
      </c>
      <c r="G36" s="5">
        <v>15</v>
      </c>
      <c r="H36" s="5"/>
      <c r="I36" s="5" t="s">
        <v>199</v>
      </c>
      <c r="J36" s="5" t="s">
        <v>200</v>
      </c>
      <c r="K36" s="5" t="s">
        <v>201</v>
      </c>
      <c r="L36" s="11"/>
      <c r="M36" s="36"/>
      <c r="N36" s="6" t="s">
        <v>190</v>
      </c>
      <c r="O36" s="6"/>
      <c r="P36" s="2" t="s">
        <v>179</v>
      </c>
      <c r="Q36" s="1" t="s">
        <v>312</v>
      </c>
      <c r="R36" s="1"/>
      <c r="T36" s="1"/>
    </row>
    <row r="37" spans="1:20" ht="204.75" x14ac:dyDescent="0.25">
      <c r="A37" s="22" t="s">
        <v>13</v>
      </c>
      <c r="B37" s="36" t="s">
        <v>231</v>
      </c>
      <c r="C37" s="5">
        <v>16</v>
      </c>
      <c r="D37" s="35">
        <f t="shared" si="6"/>
        <v>120</v>
      </c>
      <c r="E37" s="5">
        <v>60</v>
      </c>
      <c r="F37" s="5">
        <v>45</v>
      </c>
      <c r="G37" s="5">
        <v>15</v>
      </c>
      <c r="H37" s="5"/>
      <c r="I37" s="5" t="s">
        <v>199</v>
      </c>
      <c r="J37" s="5" t="s">
        <v>200</v>
      </c>
      <c r="K37" s="5" t="s">
        <v>201</v>
      </c>
      <c r="L37" s="11"/>
      <c r="M37" s="36"/>
      <c r="N37" s="6" t="s">
        <v>190</v>
      </c>
      <c r="O37" s="6"/>
      <c r="P37" s="2" t="s">
        <v>179</v>
      </c>
      <c r="Q37" s="1" t="s">
        <v>312</v>
      </c>
      <c r="R37" s="1"/>
      <c r="T37" s="1"/>
    </row>
    <row r="38" spans="1:20" ht="173.25" x14ac:dyDescent="0.25">
      <c r="A38" s="22" t="s">
        <v>13</v>
      </c>
      <c r="B38" s="25" t="s">
        <v>131</v>
      </c>
      <c r="C38" s="60">
        <v>12</v>
      </c>
      <c r="D38" s="35">
        <f>E38+F38+G38+H38</f>
        <v>5</v>
      </c>
      <c r="E38" s="5">
        <v>1</v>
      </c>
      <c r="F38" s="5">
        <v>3</v>
      </c>
      <c r="G38" s="5">
        <v>1</v>
      </c>
      <c r="H38" s="5"/>
      <c r="I38" s="5" t="s">
        <v>89</v>
      </c>
      <c r="J38" s="5" t="s">
        <v>90</v>
      </c>
      <c r="K38" s="5" t="s">
        <v>91</v>
      </c>
      <c r="L38" s="11"/>
      <c r="M38" s="36"/>
      <c r="N38" s="6" t="s">
        <v>93</v>
      </c>
      <c r="O38" s="6" t="s">
        <v>309</v>
      </c>
      <c r="P38" s="2" t="s">
        <v>179</v>
      </c>
      <c r="Q38" s="36" t="s">
        <v>151</v>
      </c>
      <c r="R38" s="33" t="s">
        <v>21</v>
      </c>
      <c r="T38" s="33" t="s">
        <v>21</v>
      </c>
    </row>
    <row r="39" spans="1:20" ht="47.25" x14ac:dyDescent="0.25">
      <c r="A39" s="79" t="s">
        <v>13</v>
      </c>
      <c r="B39" s="107" t="s">
        <v>233</v>
      </c>
      <c r="C39" s="90">
        <v>12</v>
      </c>
      <c r="D39" s="35">
        <f>E39+F39+G39+H39</f>
        <v>24</v>
      </c>
      <c r="E39" s="5"/>
      <c r="F39" s="5"/>
      <c r="G39" s="5">
        <v>24</v>
      </c>
      <c r="H39" s="5"/>
      <c r="I39" s="5"/>
      <c r="J39" s="5"/>
      <c r="K39" s="5" t="s">
        <v>91</v>
      </c>
      <c r="L39" s="11"/>
      <c r="M39" s="36"/>
      <c r="N39" s="6" t="s">
        <v>93</v>
      </c>
      <c r="O39" s="6" t="s">
        <v>309</v>
      </c>
      <c r="P39" s="90" t="s">
        <v>179</v>
      </c>
      <c r="Q39" s="90" t="s">
        <v>151</v>
      </c>
      <c r="R39" s="1"/>
      <c r="T39" s="81" t="s">
        <v>21</v>
      </c>
    </row>
    <row r="40" spans="1:20" ht="173.25" customHeight="1" x14ac:dyDescent="0.25">
      <c r="A40" s="80"/>
      <c r="B40" s="108"/>
      <c r="C40" s="91"/>
      <c r="D40" s="35">
        <f t="shared" si="6"/>
        <v>124</v>
      </c>
      <c r="E40" s="5">
        <v>74</v>
      </c>
      <c r="F40" s="5">
        <v>50</v>
      </c>
      <c r="G40" s="5"/>
      <c r="H40" s="5"/>
      <c r="I40" s="5" t="s">
        <v>89</v>
      </c>
      <c r="J40" s="5" t="s">
        <v>90</v>
      </c>
      <c r="K40" s="5" t="s">
        <v>91</v>
      </c>
      <c r="L40" s="11"/>
      <c r="M40" s="36"/>
      <c r="N40" s="6" t="s">
        <v>313</v>
      </c>
      <c r="O40" s="6" t="s">
        <v>236</v>
      </c>
      <c r="P40" s="91"/>
      <c r="Q40" s="91"/>
      <c r="R40" s="1" t="s">
        <v>21</v>
      </c>
      <c r="T40" s="82"/>
    </row>
    <row r="41" spans="1:20" ht="15.75" x14ac:dyDescent="0.25">
      <c r="A41" s="22"/>
      <c r="B41" s="32" t="s">
        <v>205</v>
      </c>
      <c r="C41" s="39"/>
      <c r="D41" s="35">
        <f>SUM(D23:D40)</f>
        <v>1863</v>
      </c>
      <c r="E41" s="35">
        <f>SUM(E23:E40)</f>
        <v>966</v>
      </c>
      <c r="F41" s="35">
        <f>SUM(F23:F40)</f>
        <v>603</v>
      </c>
      <c r="G41" s="35">
        <f>SUM(G23:G40)</f>
        <v>294</v>
      </c>
      <c r="H41" s="12">
        <f>SUM(H24:H30)</f>
        <v>0</v>
      </c>
      <c r="I41" s="5"/>
      <c r="J41" s="5"/>
      <c r="K41" s="5"/>
      <c r="L41" s="6"/>
      <c r="M41" s="4"/>
      <c r="N41" s="6"/>
      <c r="O41" s="6"/>
      <c r="P41" s="2"/>
      <c r="Q41" s="1"/>
      <c r="R41" s="1"/>
      <c r="T41" s="11"/>
    </row>
    <row r="42" spans="1:20" ht="15.75" x14ac:dyDescent="0.25">
      <c r="A42" s="22"/>
      <c r="B42" s="32" t="s">
        <v>204</v>
      </c>
      <c r="C42" s="39"/>
      <c r="D42" s="35">
        <f>E42+F42+G42+H42</f>
        <v>1982</v>
      </c>
      <c r="E42" s="12">
        <f>E14+E21+E41</f>
        <v>1037</v>
      </c>
      <c r="F42" s="12">
        <f>F14+F21+F41</f>
        <v>625</v>
      </c>
      <c r="G42" s="12">
        <f>G14+G21+G41</f>
        <v>320</v>
      </c>
      <c r="H42" s="12">
        <f>H14+H21+H41</f>
        <v>0</v>
      </c>
      <c r="I42" s="5"/>
      <c r="J42" s="5"/>
      <c r="K42" s="5"/>
      <c r="L42" s="6"/>
      <c r="M42" s="4"/>
      <c r="N42" s="6"/>
      <c r="O42" s="6"/>
      <c r="P42" s="2"/>
      <c r="Q42" s="1"/>
      <c r="R42" s="1"/>
      <c r="T42" s="11"/>
    </row>
  </sheetData>
  <autoFilter ref="A7:S42"/>
  <mergeCells count="44">
    <mergeCell ref="A2:S2"/>
    <mergeCell ref="P3:T3"/>
    <mergeCell ref="A4:A6"/>
    <mergeCell ref="B4:B6"/>
    <mergeCell ref="C4:C6"/>
    <mergeCell ref="D4:H4"/>
    <mergeCell ref="I4:L4"/>
    <mergeCell ref="N4:N6"/>
    <mergeCell ref="O4:O6"/>
    <mergeCell ref="P4:P6"/>
    <mergeCell ref="Q4:Q6"/>
    <mergeCell ref="R4:R6"/>
    <mergeCell ref="S4:S6"/>
    <mergeCell ref="T4:T6"/>
    <mergeCell ref="D5:D6"/>
    <mergeCell ref="E5:H5"/>
    <mergeCell ref="I5:L5"/>
    <mergeCell ref="A8:R8"/>
    <mergeCell ref="A10:A11"/>
    <mergeCell ref="B10:B11"/>
    <mergeCell ref="C10:C11"/>
    <mergeCell ref="I10:I11"/>
    <mergeCell ref="J10:J11"/>
    <mergeCell ref="K10:K11"/>
    <mergeCell ref="N10:N11"/>
    <mergeCell ref="O10:O11"/>
    <mergeCell ref="P10:P11"/>
    <mergeCell ref="A12:A13"/>
    <mergeCell ref="B12:B13"/>
    <mergeCell ref="C12:C13"/>
    <mergeCell ref="I12:I13"/>
    <mergeCell ref="J12:J13"/>
    <mergeCell ref="A39:A40"/>
    <mergeCell ref="B39:B40"/>
    <mergeCell ref="C39:C40"/>
    <mergeCell ref="P39:P40"/>
    <mergeCell ref="Q39:Q40"/>
    <mergeCell ref="T39:T40"/>
    <mergeCell ref="N12:N13"/>
    <mergeCell ref="O12:O13"/>
    <mergeCell ref="P12:P13"/>
    <mergeCell ref="B15:R15"/>
    <mergeCell ref="B22:R22"/>
    <mergeCell ref="K12:K13"/>
  </mergeCells>
  <conditionalFormatting sqref="C10">
    <cfRule type="expression" dxfId="22" priority="22" stopIfTrue="1">
      <formula>#REF!&gt;0</formula>
    </cfRule>
  </conditionalFormatting>
  <conditionalFormatting sqref="B20">
    <cfRule type="expression" dxfId="21" priority="21" stopIfTrue="1">
      <formula>#REF!&gt;0</formula>
    </cfRule>
  </conditionalFormatting>
  <conditionalFormatting sqref="Q20">
    <cfRule type="expression" dxfId="20" priority="20" stopIfTrue="1">
      <formula>#REF!&gt;0</formula>
    </cfRule>
  </conditionalFormatting>
  <conditionalFormatting sqref="B24:C25">
    <cfRule type="expression" dxfId="19" priority="19" stopIfTrue="1">
      <formula>#REF!&gt;0</formula>
    </cfRule>
  </conditionalFormatting>
  <conditionalFormatting sqref="Q24:Q26">
    <cfRule type="expression" dxfId="18" priority="18" stopIfTrue="1">
      <formula>#REF!&gt;0</formula>
    </cfRule>
  </conditionalFormatting>
  <conditionalFormatting sqref="B26:C26 B27:B29">
    <cfRule type="expression" dxfId="17" priority="17" stopIfTrue="1">
      <formula>#REF!&gt;0</formula>
    </cfRule>
  </conditionalFormatting>
  <conditionalFormatting sqref="Q9">
    <cfRule type="expression" dxfId="16" priority="16" stopIfTrue="1">
      <formula>#REF!&gt;0</formula>
    </cfRule>
  </conditionalFormatting>
  <conditionalFormatting sqref="Q19">
    <cfRule type="expression" dxfId="15" priority="15" stopIfTrue="1">
      <formula>#REF!&gt;0</formula>
    </cfRule>
  </conditionalFormatting>
  <conditionalFormatting sqref="B30:C37 B39:C39 C38">
    <cfRule type="expression" dxfId="14" priority="14" stopIfTrue="1">
      <formula>#REF!&gt;0</formula>
    </cfRule>
  </conditionalFormatting>
  <conditionalFormatting sqref="C27:C28">
    <cfRule type="expression" dxfId="13" priority="13" stopIfTrue="1">
      <formula>#REF!&gt;0</formula>
    </cfRule>
  </conditionalFormatting>
  <conditionalFormatting sqref="Q27">
    <cfRule type="expression" dxfId="12" priority="12" stopIfTrue="1">
      <formula>#REF!&gt;0</formula>
    </cfRule>
  </conditionalFormatting>
  <conditionalFormatting sqref="Q29">
    <cfRule type="expression" dxfId="11" priority="8" stopIfTrue="1">
      <formula>#REF!&gt;0</formula>
    </cfRule>
  </conditionalFormatting>
  <conditionalFormatting sqref="Q23">
    <cfRule type="expression" dxfId="10" priority="10" stopIfTrue="1">
      <formula>#REF!&gt;0</formula>
    </cfRule>
  </conditionalFormatting>
  <conditionalFormatting sqref="B23:C23">
    <cfRule type="expression" dxfId="9" priority="11" stopIfTrue="1">
      <formula>#REF!&gt;0</formula>
    </cfRule>
  </conditionalFormatting>
  <conditionalFormatting sqref="C29">
    <cfRule type="expression" dxfId="8" priority="9" stopIfTrue="1">
      <formula>#REF!&gt;0</formula>
    </cfRule>
  </conditionalFormatting>
  <conditionalFormatting sqref="Q31">
    <cfRule type="expression" dxfId="7" priority="7" stopIfTrue="1">
      <formula>#REF!&gt;0</formula>
    </cfRule>
  </conditionalFormatting>
  <conditionalFormatting sqref="Q39">
    <cfRule type="expression" dxfId="6" priority="6" stopIfTrue="1">
      <formula>#REF!&gt;0</formula>
    </cfRule>
  </conditionalFormatting>
  <conditionalFormatting sqref="E40:G40">
    <cfRule type="expression" dxfId="5" priority="5" stopIfTrue="1">
      <formula>#REF!&gt;0</formula>
    </cfRule>
  </conditionalFormatting>
  <conditionalFormatting sqref="Q17:Q18">
    <cfRule type="expression" dxfId="4" priority="4" stopIfTrue="1">
      <formula>#REF!&gt;0</formula>
    </cfRule>
  </conditionalFormatting>
  <conditionalFormatting sqref="Q38">
    <cfRule type="expression" dxfId="3" priority="3" stopIfTrue="1">
      <formula>#REF!&gt;0</formula>
    </cfRule>
  </conditionalFormatting>
  <conditionalFormatting sqref="Q13">
    <cfRule type="expression" dxfId="2" priority="2" stopIfTrue="1">
      <formula>#REF!&gt;0</formula>
    </cfRule>
  </conditionalFormatting>
  <conditionalFormatting sqref="Q11">
    <cfRule type="expression" dxfId="1" priority="1" stopIfTrue="1">
      <formula>#REF!&gt;0</formula>
    </cfRule>
  </conditionalFormatting>
  <pageMargins left="0.23622047244094491" right="0.23622047244094491" top="0.74803149606299213" bottom="0.35433070866141736" header="0.31496062992125984" footer="0.31496062992125984"/>
  <pageSetup paperSize="9" scale="64" firstPageNumber="3" fitToHeight="0" orientation="landscape" r:id="rId1"/>
  <rowBreaks count="3" manualBreakCount="3">
    <brk id="14" max="16383" man="1"/>
    <brk id="29" max="16383" man="1"/>
    <brk id="3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sqref="A1:G17"/>
    </sheetView>
  </sheetViews>
  <sheetFormatPr defaultRowHeight="15" x14ac:dyDescent="0.25"/>
  <cols>
    <col min="1" max="1" width="24.140625" customWidth="1"/>
    <col min="6" max="6" width="1.140625" customWidth="1"/>
    <col min="7" max="7" width="9.140625" hidden="1" customWidth="1"/>
  </cols>
  <sheetData>
    <row r="1" spans="1:7" ht="16.5" x14ac:dyDescent="0.25">
      <c r="A1" s="114"/>
      <c r="B1" s="114"/>
      <c r="C1" s="114"/>
      <c r="D1" s="114"/>
      <c r="E1" s="114"/>
      <c r="F1" s="115"/>
      <c r="G1" s="115"/>
    </row>
    <row r="2" spans="1:7" ht="16.5" x14ac:dyDescent="0.25">
      <c r="A2" s="114"/>
      <c r="B2" s="103"/>
      <c r="C2" s="103"/>
      <c r="D2" s="103"/>
      <c r="E2" s="103"/>
      <c r="F2" s="103"/>
      <c r="G2" s="103"/>
    </row>
    <row r="3" spans="1:7" ht="16.5" x14ac:dyDescent="0.25">
      <c r="A3" s="114"/>
      <c r="B3" s="103"/>
      <c r="C3" s="14"/>
      <c r="D3" s="14"/>
      <c r="E3" s="14"/>
      <c r="F3" s="14"/>
      <c r="G3" s="14"/>
    </row>
    <row r="4" spans="1:7" ht="15.75" x14ac:dyDescent="0.25">
      <c r="A4" s="7"/>
      <c r="B4" s="1"/>
      <c r="C4" s="1"/>
      <c r="D4" s="1"/>
      <c r="E4" s="1"/>
      <c r="F4" s="1"/>
      <c r="G4" s="1"/>
    </row>
    <row r="5" spans="1:7" ht="15.75" x14ac:dyDescent="0.25">
      <c r="A5" s="8"/>
      <c r="B5" s="15"/>
      <c r="C5" s="13"/>
      <c r="D5" s="13"/>
      <c r="E5" s="13"/>
      <c r="F5" s="13"/>
      <c r="G5" s="13"/>
    </row>
    <row r="6" spans="1:7" ht="15.75" x14ac:dyDescent="0.25">
      <c r="A6" s="1"/>
      <c r="B6" s="12"/>
      <c r="C6" s="3"/>
      <c r="D6" s="3"/>
      <c r="E6" s="3"/>
      <c r="F6" s="3"/>
      <c r="G6" s="3"/>
    </row>
    <row r="7" spans="1:7" ht="70.5" customHeight="1" x14ac:dyDescent="0.25">
      <c r="A7" s="1"/>
      <c r="B7" s="12"/>
      <c r="C7" s="3"/>
      <c r="D7" s="3"/>
      <c r="E7" s="3"/>
      <c r="F7" s="3"/>
      <c r="G7" s="3"/>
    </row>
    <row r="8" spans="1:7" ht="84" customHeight="1" x14ac:dyDescent="0.25">
      <c r="A8" s="2"/>
      <c r="B8" s="12"/>
      <c r="C8" s="6"/>
      <c r="D8" s="6"/>
      <c r="E8" s="6"/>
      <c r="F8" s="6"/>
      <c r="G8" s="6"/>
    </row>
    <row r="9" spans="1:7" ht="85.5" customHeight="1" x14ac:dyDescent="0.25">
      <c r="A9" s="2"/>
      <c r="B9" s="12"/>
      <c r="C9" s="5"/>
      <c r="D9" s="5"/>
      <c r="E9" s="5"/>
      <c r="F9" s="5"/>
      <c r="G9" s="4"/>
    </row>
    <row r="10" spans="1:7" ht="42" customHeight="1" x14ac:dyDescent="0.25">
      <c r="A10" s="2"/>
      <c r="B10" s="12"/>
      <c r="C10" s="5"/>
      <c r="D10" s="5"/>
      <c r="E10" s="5"/>
      <c r="F10" s="5"/>
      <c r="G10" s="4"/>
    </row>
    <row r="11" spans="1:7" ht="72" customHeight="1" x14ac:dyDescent="0.25">
      <c r="A11" s="2"/>
      <c r="B11" s="12"/>
      <c r="C11" s="5"/>
      <c r="D11" s="5"/>
      <c r="E11" s="5"/>
      <c r="F11" s="5"/>
      <c r="G11" s="4"/>
    </row>
    <row r="12" spans="1:7" ht="189.75" customHeight="1" x14ac:dyDescent="0.25">
      <c r="A12" s="2"/>
      <c r="B12" s="12"/>
      <c r="C12" s="5"/>
      <c r="D12" s="5"/>
      <c r="E12" s="5"/>
      <c r="F12" s="5"/>
      <c r="G12" s="4"/>
    </row>
    <row r="13" spans="1:7" ht="166.5" customHeight="1" x14ac:dyDescent="0.25">
      <c r="A13" s="2"/>
      <c r="B13" s="12"/>
      <c r="C13" s="5"/>
      <c r="D13" s="5"/>
      <c r="E13" s="5"/>
      <c r="F13" s="5"/>
      <c r="G13" s="4"/>
    </row>
    <row r="14" spans="1:7" ht="178.5" customHeight="1" x14ac:dyDescent="0.25">
      <c r="A14" s="2"/>
      <c r="B14" s="12"/>
      <c r="C14" s="5"/>
      <c r="D14" s="5"/>
      <c r="E14" s="5"/>
      <c r="F14" s="5"/>
      <c r="G14" s="4"/>
    </row>
    <row r="15" spans="1:7" ht="183" customHeight="1" x14ac:dyDescent="0.25">
      <c r="A15" s="2"/>
      <c r="B15" s="12"/>
      <c r="C15" s="5"/>
      <c r="D15" s="5"/>
      <c r="E15" s="5"/>
      <c r="F15" s="5"/>
      <c r="G15" s="4"/>
    </row>
    <row r="16" spans="1:7" ht="183" customHeight="1" x14ac:dyDescent="0.25">
      <c r="A16" s="2"/>
      <c r="B16" s="12"/>
      <c r="C16" s="5"/>
      <c r="D16" s="5"/>
      <c r="E16" s="5"/>
      <c r="F16" s="5"/>
      <c r="G16" s="4"/>
    </row>
    <row r="17" spans="1:7" ht="165.75" customHeight="1" x14ac:dyDescent="0.25">
      <c r="A17" s="2"/>
      <c r="B17" s="12"/>
      <c r="C17" s="5"/>
      <c r="D17" s="5"/>
      <c r="E17" s="5"/>
      <c r="F17" s="5"/>
      <c r="G17" s="4"/>
    </row>
  </sheetData>
  <mergeCells count="4">
    <mergeCell ref="A1:A3"/>
    <mergeCell ref="B1:G1"/>
    <mergeCell ref="B2:B3"/>
    <mergeCell ref="C2:G2"/>
  </mergeCells>
  <conditionalFormatting sqref="A11">
    <cfRule type="cellIs" dxfId="0" priority="1" stopIfTrue="1" operator="notEqual">
      <formula>#REF!+#REF!+#REF!+#REF!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общий по РМ </vt:lpstr>
      <vt:lpstr>2 +5 микрорайон </vt:lpstr>
      <vt:lpstr>Лист2</vt:lpstr>
      <vt:lpstr>Лист3</vt:lpstr>
      <vt:lpstr>'2 +5 микрорайон '!Заголовки_для_печати</vt:lpstr>
      <vt:lpstr>'общий по РМ '!Заголовки_для_печати</vt:lpstr>
      <vt:lpstr>'2 +5 микрорайон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Екатерина</cp:lastModifiedBy>
  <cp:lastPrinted>2016-07-21T13:20:25Z</cp:lastPrinted>
  <dcterms:created xsi:type="dcterms:W3CDTF">2013-09-26T12:38:47Z</dcterms:created>
  <dcterms:modified xsi:type="dcterms:W3CDTF">2016-07-21T13:28:55Z</dcterms:modified>
</cp:coreProperties>
</file>